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104.204\baie-data\Public\POUR YL\CSP\"/>
    </mc:Choice>
  </mc:AlternateContent>
  <workbookProtection workbookAlgorithmName="SHA-512" workbookHashValue="KSXFAJrxTN+LQWI7V9fmH7XcaCWykHOswrhfIB3V+LeO2xbxLIGE2xszUBfBLn8FVNfku+io56eNyOejeKe2qw==" workbookSaltValue="z5FFem55mPO4wCZR2o9Hkg==" workbookSpinCount="100000" lockStructure="1"/>
  <bookViews>
    <workbookView xWindow="-28920" yWindow="-120" windowWidth="29040" windowHeight="15840"/>
  </bookViews>
  <sheets>
    <sheet name="Montants payés sur l'année" sheetId="3" r:id="rId1"/>
    <sheet name="Bordereaux théoriques" sheetId="4" r:id="rId2"/>
    <sheet name="OD de Ventilation annuelle" sheetId="6" r:id="rId3"/>
    <sheet name="Feuil1" sheetId="5" state="hidden" r:id="rId4"/>
  </sheets>
  <definedNames>
    <definedName name="_xlnm.Print_Area" localSheetId="0">'Montants payés sur l''année'!$B$5:$I$45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5" l="1"/>
  <c r="I35" i="5" s="1"/>
  <c r="I17" i="5"/>
  <c r="I16" i="5"/>
  <c r="C10" i="3" l="1"/>
  <c r="C12" i="3"/>
  <c r="C14" i="3"/>
  <c r="P9" i="6" l="1"/>
  <c r="Q9" i="6"/>
  <c r="R9" i="6"/>
  <c r="R29" i="6" s="1"/>
  <c r="S9" i="6"/>
  <c r="U9" i="6"/>
  <c r="V9" i="6"/>
  <c r="V27" i="6" s="1"/>
  <c r="W9" i="6"/>
  <c r="W27" i="6" s="1"/>
  <c r="X9" i="6"/>
  <c r="X27" i="6" s="1"/>
  <c r="Y9" i="6"/>
  <c r="Y27" i="6" s="1"/>
  <c r="Z9" i="6"/>
  <c r="AA9" i="6"/>
  <c r="AB9" i="6"/>
  <c r="AB27" i="6" s="1"/>
  <c r="AC9" i="6"/>
  <c r="AD9" i="6"/>
  <c r="AE9" i="6"/>
  <c r="AE27" i="6" s="1"/>
  <c r="AF9" i="6"/>
  <c r="AF27" i="6" s="1"/>
  <c r="AH9" i="6"/>
  <c r="AH27" i="6" s="1"/>
  <c r="AI9" i="6"/>
  <c r="AI27" i="6" s="1"/>
  <c r="AJ9" i="6"/>
  <c r="Q15" i="6"/>
  <c r="P15" i="6"/>
  <c r="AK29" i="6"/>
  <c r="V15" i="6"/>
  <c r="Z27" i="6"/>
  <c r="Q13" i="6" l="1"/>
  <c r="P13" i="6"/>
  <c r="N17" i="6" s="1"/>
  <c r="AA29" i="6"/>
  <c r="C32" i="3"/>
  <c r="AG8" i="6" s="1"/>
  <c r="O8" i="6" s="1"/>
  <c r="C16" i="3"/>
  <c r="C18" i="3"/>
  <c r="C20" i="3"/>
  <c r="C22" i="3"/>
  <c r="C24" i="3"/>
  <c r="C26" i="3"/>
  <c r="C28" i="3"/>
  <c r="C30" i="3"/>
  <c r="C34" i="3" l="1"/>
  <c r="AG9" i="6" s="1"/>
  <c r="O9" i="6" s="1"/>
  <c r="S8" i="5"/>
  <c r="Q19" i="5" s="1"/>
  <c r="S19" i="5" s="1"/>
  <c r="E20" i="4"/>
  <c r="E21" i="4" s="1"/>
  <c r="D20" i="4"/>
  <c r="C20" i="4"/>
  <c r="C21" i="4" s="1"/>
  <c r="D11" i="4"/>
  <c r="E11" i="4"/>
  <c r="C11" i="4"/>
  <c r="L26" i="5"/>
  <c r="M22" i="4"/>
  <c r="P13" i="5"/>
  <c r="P14" i="5"/>
  <c r="P15" i="5"/>
  <c r="P12" i="5"/>
  <c r="C13" i="4"/>
  <c r="J26" i="5"/>
  <c r="K22" i="4" s="1"/>
  <c r="I26" i="5"/>
  <c r="J22" i="4"/>
  <c r="L29" i="5"/>
  <c r="L30" i="5"/>
  <c r="L31" i="5"/>
  <c r="L28" i="5"/>
  <c r="K29" i="5"/>
  <c r="K30" i="5"/>
  <c r="K31" i="5"/>
  <c r="K32" i="5"/>
  <c r="K28" i="5"/>
  <c r="J29" i="5"/>
  <c r="J30" i="5"/>
  <c r="J31" i="5"/>
  <c r="J28" i="5"/>
  <c r="I29" i="5"/>
  <c r="I36" i="5" s="1"/>
  <c r="I23" i="5" s="1"/>
  <c r="I30" i="5"/>
  <c r="I31" i="5"/>
  <c r="I15" i="4"/>
  <c r="L14" i="4" s="1"/>
  <c r="I6" i="4"/>
  <c r="L6" i="4" s="1"/>
  <c r="I12" i="4" s="1"/>
  <c r="L11" i="4" s="1"/>
  <c r="I7" i="4"/>
  <c r="L7" i="4" s="1"/>
  <c r="I13" i="4" s="1"/>
  <c r="L12" i="4" s="1"/>
  <c r="I8" i="4"/>
  <c r="L8" i="4" s="1"/>
  <c r="I14" i="4" s="1"/>
  <c r="L13" i="4" s="1"/>
  <c r="I5" i="4"/>
  <c r="L5" i="4" s="1"/>
  <c r="I11" i="4" s="1"/>
  <c r="L18" i="5"/>
  <c r="K18" i="5"/>
  <c r="J18" i="5"/>
  <c r="I19" i="5"/>
  <c r="E18" i="4"/>
  <c r="D18" i="4"/>
  <c r="C18" i="4"/>
  <c r="E22" i="4"/>
  <c r="E19" i="4"/>
  <c r="E17" i="4"/>
  <c r="D22" i="4"/>
  <c r="C22" i="4"/>
  <c r="D19" i="4"/>
  <c r="C19" i="4"/>
  <c r="B19" i="4"/>
  <c r="D17" i="4"/>
  <c r="C17" i="4"/>
  <c r="I34" i="3"/>
  <c r="I37" i="3" s="1"/>
  <c r="F34" i="3"/>
  <c r="O15" i="6" l="1"/>
  <c r="O13" i="6" s="1"/>
  <c r="O11" i="6"/>
  <c r="F17" i="4"/>
  <c r="S3" i="5" s="1"/>
  <c r="Q22" i="5" s="1"/>
  <c r="F22" i="4"/>
  <c r="S9" i="5" s="1"/>
  <c r="Q24" i="5" s="1"/>
  <c r="S24" i="5" s="1"/>
  <c r="F37" i="3" s="1"/>
  <c r="F40" i="3" s="1"/>
  <c r="U11" i="6"/>
  <c r="F19" i="4"/>
  <c r="S5" i="5" s="1"/>
  <c r="Q20" i="5" s="1"/>
  <c r="L16" i="5"/>
  <c r="F18" i="4"/>
  <c r="S4" i="5" s="1"/>
  <c r="K17" i="5"/>
  <c r="K20" i="5"/>
  <c r="L37" i="5"/>
  <c r="J17" i="5"/>
  <c r="J19" i="5"/>
  <c r="J16" i="5"/>
  <c r="J35" i="5" s="1"/>
  <c r="K16" i="5"/>
  <c r="L17" i="5"/>
  <c r="L36" i="5" s="1"/>
  <c r="L19" i="5"/>
  <c r="K19" i="5"/>
  <c r="I18" i="5"/>
  <c r="I37" i="5" s="1"/>
  <c r="I38" i="5"/>
  <c r="F20" i="4"/>
  <c r="S6" i="5" s="1"/>
  <c r="Q21" i="5" s="1"/>
  <c r="K37" i="5"/>
  <c r="J37" i="5"/>
  <c r="D21" i="4"/>
  <c r="F21" i="4" s="1"/>
  <c r="S7" i="5" s="1"/>
  <c r="Q18" i="5" s="1"/>
  <c r="I8" i="6" l="1"/>
  <c r="H8" i="6"/>
  <c r="U13" i="6"/>
  <c r="I24" i="5"/>
  <c r="I25" i="5" s="1"/>
  <c r="L35" i="5"/>
  <c r="L23" i="5" s="1"/>
  <c r="M19" i="4" s="1"/>
  <c r="Q25" i="6"/>
  <c r="AJ25" i="6" s="1"/>
  <c r="AJ27" i="6" s="1"/>
  <c r="M18" i="5"/>
  <c r="K36" i="5"/>
  <c r="K21" i="5"/>
  <c r="Q23" i="5"/>
  <c r="S23" i="5" s="1"/>
  <c r="H37" i="3" s="1"/>
  <c r="M20" i="5"/>
  <c r="K39" i="5"/>
  <c r="K26" i="5" s="1"/>
  <c r="L38" i="5"/>
  <c r="L24" i="5" s="1"/>
  <c r="M19" i="5"/>
  <c r="K38" i="5"/>
  <c r="K35" i="5"/>
  <c r="K23" i="5" s="1"/>
  <c r="L19" i="4" s="1"/>
  <c r="J36" i="5"/>
  <c r="J23" i="5" s="1"/>
  <c r="J21" i="5"/>
  <c r="L21" i="5"/>
  <c r="J38" i="5"/>
  <c r="J24" i="5" s="1"/>
  <c r="M16" i="5"/>
  <c r="M17" i="5"/>
  <c r="I21" i="5"/>
  <c r="AG25" i="6" l="1"/>
  <c r="K24" i="5"/>
  <c r="L20" i="4" s="1"/>
  <c r="K19" i="4"/>
  <c r="M23" i="5"/>
  <c r="J20" i="4"/>
  <c r="N16" i="5"/>
  <c r="N18" i="5"/>
  <c r="M20" i="4"/>
  <c r="L22" i="4"/>
  <c r="N22" i="4" s="1"/>
  <c r="M26" i="5"/>
  <c r="S15" i="5" s="1"/>
  <c r="R20" i="5" s="1"/>
  <c r="S20" i="5" s="1"/>
  <c r="D37" i="3" s="1"/>
  <c r="K20" i="4"/>
  <c r="J25" i="5"/>
  <c r="K21" i="4" s="1"/>
  <c r="J21" i="4"/>
  <c r="K25" i="5" l="1"/>
  <c r="L21" i="4" s="1"/>
  <c r="L23" i="4" s="1"/>
  <c r="S12" i="5"/>
  <c r="R22" i="5" s="1"/>
  <c r="S22" i="5" s="1"/>
  <c r="G37" i="3" s="1"/>
  <c r="N23" i="5"/>
  <c r="J19" i="4"/>
  <c r="N19" i="4" s="1"/>
  <c r="D40" i="3"/>
  <c r="H6" i="6" s="1"/>
  <c r="K23" i="4"/>
  <c r="M24" i="5"/>
  <c r="N20" i="4"/>
  <c r="L25" i="5"/>
  <c r="M21" i="4" s="1"/>
  <c r="N21" i="4" s="1"/>
  <c r="S13" i="5" l="1"/>
  <c r="R21" i="5" s="1"/>
  <c r="I6" i="6"/>
  <c r="Q23" i="6"/>
  <c r="AC23" i="6" s="1"/>
  <c r="AC27" i="6" s="1"/>
  <c r="J23" i="4"/>
  <c r="N23" i="4"/>
  <c r="M23" i="4"/>
  <c r="M25" i="5"/>
  <c r="S14" i="5" s="1"/>
  <c r="N24" i="5" l="1"/>
  <c r="S21" i="5"/>
  <c r="E37" i="3" s="1"/>
  <c r="R18" i="5"/>
  <c r="S18" i="5" s="1"/>
  <c r="C37" i="3" s="1"/>
  <c r="K36" i="3" s="1"/>
  <c r="O36" i="3" s="1"/>
  <c r="B66" i="6" s="1"/>
  <c r="AG23" i="6"/>
  <c r="B59" i="6" l="1"/>
  <c r="B38" i="6"/>
  <c r="B68" i="6"/>
  <c r="B49" i="6"/>
  <c r="B36" i="6"/>
  <c r="B56" i="6"/>
  <c r="B65" i="6"/>
  <c r="B54" i="6"/>
  <c r="B62" i="6"/>
  <c r="B41" i="6"/>
  <c r="B69" i="6"/>
  <c r="B35" i="6"/>
  <c r="B52" i="6"/>
  <c r="B55" i="6"/>
  <c r="B43" i="6"/>
  <c r="B57" i="6"/>
  <c r="B58" i="6"/>
  <c r="B47" i="6"/>
  <c r="B45" i="6"/>
  <c r="B71" i="6"/>
  <c r="B32" i="6"/>
  <c r="B53" i="6"/>
  <c r="B51" i="6"/>
  <c r="B50" i="6"/>
  <c r="B60" i="6"/>
  <c r="B39" i="6"/>
  <c r="B64" i="6"/>
  <c r="P36" i="3"/>
  <c r="B25" i="4"/>
  <c r="B28" i="4" l="1"/>
  <c r="K41" i="3"/>
  <c r="C40" i="3"/>
  <c r="G40" i="3"/>
  <c r="K40" i="3"/>
  <c r="E40" i="3"/>
  <c r="H7" i="6" s="1"/>
  <c r="J40" i="3"/>
  <c r="I9" i="6" l="1"/>
  <c r="H9" i="6"/>
  <c r="Q21" i="6"/>
  <c r="S21" i="6" s="1"/>
  <c r="S29" i="6" s="1"/>
  <c r="Q19" i="6"/>
  <c r="AD19" i="6" s="1"/>
  <c r="AD27" i="6" s="1"/>
  <c r="I7" i="6"/>
  <c r="AG21" i="6" l="1"/>
  <c r="H10" i="6"/>
  <c r="AG19" i="6"/>
  <c r="I10" i="6"/>
  <c r="AG27" i="6" l="1"/>
</calcChain>
</file>

<file path=xl/comments1.xml><?xml version="1.0" encoding="utf-8"?>
<comments xmlns="http://schemas.openxmlformats.org/spreadsheetml/2006/main">
  <authors>
    <author>Nicolas ETIENNE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Indiquez le montant des échéances payées à l'URSSAF (ou au SSI pour les professionnels dont la caisse de retraite est la SSI - ou à la MDA).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Indiquez les cotisations retraite payées sauf pour les professionnels qui dépendent du SSI</t>
        </r>
      </text>
    </comment>
  </commentList>
</comments>
</file>

<file path=xl/sharedStrings.xml><?xml version="1.0" encoding="utf-8"?>
<sst xmlns="http://schemas.openxmlformats.org/spreadsheetml/2006/main" count="203" uniqueCount="151">
  <si>
    <t>URSSAF</t>
  </si>
  <si>
    <t>MALADIE</t>
  </si>
  <si>
    <t>RETRAITE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</si>
  <si>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</si>
  <si>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</si>
  <si>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</si>
  <si>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</si>
  <si>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</si>
  <si>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</si>
  <si>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</si>
  <si>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</si>
  <si>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</si>
  <si>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</si>
  <si>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</si>
  <si>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</si>
  <si>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</si>
  <si>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ê</t>
  </si>
  <si>
    <t>CSG Déductible</t>
  </si>
  <si>
    <t>Allocations Familiales</t>
  </si>
  <si>
    <t>CFP (Formation professionnelle)</t>
  </si>
  <si>
    <t>CURPS (Prof. méd. et paramédic.)</t>
  </si>
  <si>
    <t>Provisionnelle</t>
  </si>
  <si>
    <t>Régularisation</t>
  </si>
  <si>
    <t>oui</t>
  </si>
  <si>
    <t>non</t>
  </si>
  <si>
    <t>CFP</t>
  </si>
  <si>
    <t>CSG/CRDS</t>
  </si>
  <si>
    <t>CURPS</t>
  </si>
  <si>
    <t>TABLEAU DES VENTILATIONS</t>
  </si>
  <si>
    <t>PROVISIONNELLE</t>
  </si>
  <si>
    <t>RÉGULARISATION</t>
  </si>
  <si>
    <t>ALLOCATIONS FAMILIALES</t>
  </si>
  <si>
    <t>CSG DEDUCTIBLE</t>
  </si>
  <si>
    <t>Autres montants</t>
  </si>
  <si>
    <t>AUTRES</t>
  </si>
  <si>
    <t>Maladie</t>
  </si>
  <si>
    <t>Partie à remplir par l'adhérent</t>
  </si>
  <si>
    <r>
      <rPr>
        <b/>
        <sz val="12"/>
        <color theme="0"/>
        <rFont val="Calibri"/>
        <family val="2"/>
        <scheme val="minor"/>
      </rPr>
      <t>Hors 2035</t>
    </r>
    <r>
      <rPr>
        <sz val="12"/>
        <color theme="0"/>
        <rFont val="Calibri"/>
        <family val="2"/>
        <scheme val="minor"/>
      </rPr>
      <t xml:space="preserve"> Prélèvements personnels</t>
    </r>
  </si>
  <si>
    <r>
      <rPr>
        <b/>
        <sz val="12"/>
        <color theme="0"/>
        <rFont val="Calibri"/>
        <family val="2"/>
        <scheme val="minor"/>
      </rPr>
      <t>Ligne 13</t>
    </r>
    <r>
      <rPr>
        <sz val="12"/>
        <color theme="0"/>
        <rFont val="Calibri"/>
        <family val="2"/>
        <scheme val="minor"/>
      </rPr>
      <t xml:space="preserve"> Autres impôts</t>
    </r>
  </si>
  <si>
    <r>
      <rPr>
        <b/>
        <sz val="12"/>
        <color theme="0"/>
        <rFont val="Calibri"/>
        <family val="2"/>
        <scheme val="minor"/>
      </rPr>
      <t xml:space="preserve">Ligne 14 </t>
    </r>
    <r>
      <rPr>
        <sz val="12"/>
        <color theme="0"/>
        <rFont val="Calibri"/>
        <family val="2"/>
        <scheme val="minor"/>
      </rPr>
      <t>CSG Déductible</t>
    </r>
  </si>
  <si>
    <r>
      <rPr>
        <b/>
        <sz val="12"/>
        <color theme="0"/>
        <rFont val="Calibri"/>
        <family val="2"/>
        <scheme val="minor"/>
      </rPr>
      <t xml:space="preserve">Ligne 29 </t>
    </r>
    <r>
      <rPr>
        <sz val="12"/>
        <color theme="0"/>
        <rFont val="Calibri"/>
        <family val="2"/>
        <scheme val="minor"/>
      </rPr>
      <t>Cot. synd. et prof.</t>
    </r>
  </si>
  <si>
    <r>
      <rPr>
        <b/>
        <sz val="12"/>
        <color theme="0"/>
        <rFont val="Calibri"/>
        <family val="2"/>
        <scheme val="minor"/>
      </rPr>
      <t>Ligne 25-BT</t>
    </r>
    <r>
      <rPr>
        <sz val="12"/>
        <color theme="0"/>
        <rFont val="Calibri"/>
        <family val="2"/>
        <scheme val="minor"/>
      </rPr>
      <t xml:space="preserve">                                                                                   Charges sociales personnelles obligatoires</t>
    </r>
  </si>
  <si>
    <t>PÉNALITÉS</t>
  </si>
  <si>
    <t>CSG NON DÉDUCTIBLE + PÉNALITÉS</t>
  </si>
  <si>
    <t>CSG-CRDS Non déductibles + Pénalités</t>
  </si>
  <si>
    <t>Total théorique CSP</t>
  </si>
  <si>
    <t>BORDEREAUX URSSAF</t>
  </si>
  <si>
    <t>MAISON DES ARTISTES</t>
  </si>
  <si>
    <t>Période 1</t>
  </si>
  <si>
    <t>Période 2</t>
  </si>
  <si>
    <t>Période 3</t>
  </si>
  <si>
    <t>Période 4</t>
  </si>
  <si>
    <t>MDA</t>
  </si>
  <si>
    <t>Maladie vieilless déplafonnée</t>
  </si>
  <si>
    <t>vieillesse plafonnée</t>
  </si>
  <si>
    <t>CSG</t>
  </si>
  <si>
    <t>CRDS</t>
  </si>
  <si>
    <t>Taux période 1 et 2</t>
  </si>
  <si>
    <t>P1</t>
  </si>
  <si>
    <t>P2</t>
  </si>
  <si>
    <t>P3</t>
  </si>
  <si>
    <t>P4</t>
  </si>
  <si>
    <t>a modifier</t>
  </si>
  <si>
    <t>Maladie vieillesse déplafonnée</t>
  </si>
  <si>
    <t>COTISATIONS OBLIGATOIRES</t>
  </si>
  <si>
    <t>obligatoires</t>
  </si>
  <si>
    <t>CSG D</t>
  </si>
  <si>
    <t>CSGND</t>
  </si>
  <si>
    <t>theorique</t>
  </si>
  <si>
    <t>rectifié</t>
  </si>
  <si>
    <t>cumul des 2</t>
  </si>
  <si>
    <t>FUSION DES 2</t>
  </si>
  <si>
    <t>RECAP</t>
  </si>
  <si>
    <t>L13</t>
  </si>
  <si>
    <t>L14</t>
  </si>
  <si>
    <t>L29</t>
  </si>
  <si>
    <t>Taux période 3 et 4</t>
  </si>
  <si>
    <t>CSG NON DÉDUCTIBLE</t>
  </si>
  <si>
    <t>PP PÉNALITÉS</t>
  </si>
  <si>
    <t>PP CSG NON DÉDUCTIBLE</t>
  </si>
  <si>
    <t>L25BT ALLOCATIONS FAMILIALES</t>
  </si>
  <si>
    <t>L25BT MALADIE</t>
  </si>
  <si>
    <t>URSSAF - SSI - MDA</t>
  </si>
  <si>
    <t>Retraite</t>
  </si>
  <si>
    <t>OD à comptabiliser au 31 Décembre de l'année dans une comptabilité informatique</t>
  </si>
  <si>
    <t>Autres impôts et taxes</t>
  </si>
  <si>
    <t>CSG déductible</t>
  </si>
  <si>
    <t>Cotisations syndicales et professionnelles</t>
  </si>
  <si>
    <t>Débit</t>
  </si>
  <si>
    <t>Crédit</t>
  </si>
  <si>
    <t>Cotisations sociales Obligatoires - Allocations familiales, maladie</t>
  </si>
  <si>
    <t>URSSAF / RSI / MDA</t>
  </si>
  <si>
    <t xml:space="preserve"> CSG DÉDUCTIBLE :    Montant :</t>
  </si>
  <si>
    <r>
      <t xml:space="preserve">CSG ET CRDS </t>
    </r>
    <r>
      <rPr>
        <b/>
        <sz val="10"/>
        <color indexed="10"/>
        <rFont val="Arial"/>
        <family val="2"/>
      </rPr>
      <t>NON</t>
    </r>
    <r>
      <rPr>
        <b/>
        <sz val="10"/>
        <rFont val="Arial"/>
        <family val="2"/>
      </rPr>
      <t xml:space="preserve"> DÉD. :    Montant :</t>
    </r>
  </si>
  <si>
    <t>CONTRIB. FORMATION PROF. :  Montant :</t>
  </si>
  <si>
    <t>CONTRIB. URPS ou C.U.M. :       Montant :</t>
  </si>
  <si>
    <t>DECEMBRE</t>
  </si>
  <si>
    <t>TOTAL ANNUEL</t>
  </si>
  <si>
    <t>TOTAL TRÉSORERIE</t>
  </si>
  <si>
    <t>TOTAL VENTILATIONS</t>
  </si>
  <si>
    <t>SOLDE AU 31 DÉCEMBRE</t>
  </si>
  <si>
    <t>ÉCART (doit toujours être égal à 0,00)</t>
  </si>
  <si>
    <t>TOTAL DU CONTRÔLE</t>
  </si>
  <si>
    <t>Charges de la Société Civile de Moyens :</t>
  </si>
  <si>
    <t>CALCUL DU FORFAIT KILOMÉTRIQUE :</t>
  </si>
  <si>
    <t>xxxxxx KM x 0,…..=</t>
  </si>
  <si>
    <t>TOTAUX à reporter sur la 2035 :</t>
  </si>
  <si>
    <t>TOTAUX AUTRES POSTES :</t>
  </si>
  <si>
    <t>OU</t>
  </si>
  <si>
    <t>Des commentaires précisent la nature des sommes à indiquer dans chacune des colonnes : pour les afficher placez le curseur sur le nom de l'organisme sans cliquer</t>
  </si>
  <si>
    <t>A noter que seules les cases en jaunes peuvent être complétées</t>
  </si>
  <si>
    <t>Indiquez les montants réellement payés aux organismes sociaux au cours de l'année.                                                                                              En cas de remboursement perçu faire précéder le montant d'un signe négatif : " - "</t>
  </si>
  <si>
    <t>Notice</t>
  </si>
  <si>
    <t>Pour ancienne version</t>
  </si>
  <si>
    <t>Prélèvements/Compte de l’exploitant</t>
  </si>
  <si>
    <t xml:space="preserve">Pour les utilisateurs de notre fichier EXCEL, pensez à anticiper la recopie sur le livre Recettes-Dépenses PAPIER dès maintenant. Si vous souhaitez en recommander un, cliquez ICI </t>
  </si>
  <si>
    <t xml:space="preserve">  </t>
  </si>
  <si>
    <t>Nom, Prénom :</t>
  </si>
  <si>
    <t>N° d'Adhérent :</t>
  </si>
  <si>
    <t>Vous pouvez remplir jusqu'à deux montants par mois, en cas de plusieurs paiements et/ou remboursements sur la période</t>
  </si>
  <si>
    <t>Selon votre affiliation, veuillez remplir le ou les tableaux à l'aide de vos bordereaux</t>
  </si>
  <si>
    <t/>
  </si>
  <si>
    <t>CSG SUR REVENUS DE REMPLACEMENT ? (Indemnités journalières)</t>
  </si>
  <si>
    <t>CAISSE (espèces)</t>
  </si>
  <si>
    <t>FRAIS DE PERSONNEL</t>
  </si>
  <si>
    <t>IMPÔTS ET TAXES</t>
  </si>
  <si>
    <t>CHARGES SOCIALES PERSONNELLES</t>
  </si>
  <si>
    <t>BANQUE 1</t>
  </si>
  <si>
    <t>BANQUE 2</t>
  </si>
  <si>
    <t>DÉPENSES ET PRÉLÈVEMENTS PERSONNELS</t>
  </si>
  <si>
    <t>VIREMENTS INTERNES</t>
  </si>
  <si>
    <t>VERSEMENTS SCM</t>
  </si>
  <si>
    <t xml:space="preserve">HONORAIRES RETROCÉDÉS </t>
  </si>
  <si>
    <t xml:space="preserve">ACHATS </t>
  </si>
  <si>
    <t xml:space="preserve">LOYER ET CHARGES LOCATIVES </t>
  </si>
  <si>
    <t>DÉBOURS VERSÉS</t>
  </si>
  <si>
    <t xml:space="preserve">SALAIRES NETS </t>
  </si>
  <si>
    <t>CHARGES SOCIALES SUR SALAIRES</t>
  </si>
  <si>
    <t>CONTRIBUTION ÉCONOMIQUE TERRITORIALE</t>
  </si>
  <si>
    <t>AUTRES IMPÔTS</t>
  </si>
  <si>
    <t>CSG DÉDUCTIBLE</t>
  </si>
  <si>
    <t xml:space="preserve">AUTRES FRAIS DE DÉPLACEMENTS </t>
  </si>
  <si>
    <t>OBLIGATOIRES</t>
  </si>
  <si>
    <t>FACULTATIVES
LOI "MADELIN"</t>
  </si>
  <si>
    <t xml:space="preserve">FRAIS D'ACTES ET DE CONTENTEUX </t>
  </si>
  <si>
    <t>COTISATIONS SYNDICALES ET PROFESSIONNELLES</t>
  </si>
  <si>
    <t>(numéros de comptes à adapter à votre plan comptable)</t>
  </si>
  <si>
    <t>646xxx</t>
  </si>
  <si>
    <t>63xxxx</t>
  </si>
  <si>
    <t>Ecriture à noter sur le récapitulatif annuel du livre Recettes-Dépenses</t>
  </si>
  <si>
    <t>31/12/xxxx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</si>
</sst>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[$€-40C]_-;\-* #,##0\ [$€-40C]_-;_-* &quot;-&quot;??\ [$€-40C]_-;_-@_-"/>
    <numFmt numFmtId="166" formatCode="#,##0.00_ ;\-#,##0.00\ "/>
  </numFmts>
  <fonts count="5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  <font>
      <b/>
      <sz val="10"/>
      <name val="Wingdings"/>
      <charset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9"/>
      <color indexed="81"/>
      <name val="Tahoma"/>
      <family val="2"/>
    </font>
    <font>
      <b/>
      <sz val="2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16"/>
      <name val="Arial"/>
      <family val="2"/>
    </font>
    <font>
      <b/>
      <sz val="11"/>
      <color indexed="16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2"/>
      <name val="Arial"/>
      <family val="2"/>
    </font>
    <font>
      <b/>
      <sz val="10"/>
      <color indexed="16"/>
      <name val="Arial"/>
      <family val="2"/>
    </font>
    <font>
      <b/>
      <sz val="10"/>
      <color rgb="FFC00000"/>
      <name val="Arial"/>
      <family val="2"/>
    </font>
    <font>
      <b/>
      <sz val="14"/>
      <name val="Calibri"/>
      <family val="2"/>
      <scheme val="minor"/>
    </font>
    <font>
      <sz val="11"/>
      <color rgb="FF0D4174"/>
      <name val="Calibri"/>
      <family val="2"/>
      <scheme val="minor"/>
    </font>
    <font>
      <b/>
      <sz val="12"/>
      <color rgb="FF0D417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D4174"/>
      <name val="Calibri"/>
      <family val="2"/>
      <scheme val="minor"/>
    </font>
    <font>
      <b/>
      <sz val="16"/>
      <color rgb="FF0D4174"/>
      <name val="Arial"/>
      <family val="2"/>
    </font>
    <font>
      <b/>
      <sz val="11"/>
      <name val="Calibri"/>
      <family val="2"/>
      <scheme val="minor"/>
    </font>
    <font>
      <b/>
      <sz val="12"/>
      <color rgb="FF0D4174"/>
      <name val="Arial"/>
      <family val="2"/>
    </font>
    <font>
      <b/>
      <sz val="10"/>
      <color rgb="FF0D4174"/>
      <name val="Arial"/>
      <family val="2"/>
    </font>
    <font>
      <sz val="11"/>
      <name val="Calibri"/>
      <family val="2"/>
      <scheme val="minor"/>
    </font>
    <font>
      <sz val="11"/>
      <color rgb="FF0D4174"/>
      <name val="Wingdings"/>
      <charset val="2"/>
    </font>
    <font>
      <b/>
      <sz val="24"/>
      <color rgb="FF0D417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rgb="FF0D4174"/>
      <name val="Calibri"/>
      <family val="2"/>
      <scheme val="minor"/>
    </font>
    <font>
      <b/>
      <sz val="20"/>
      <color rgb="FF0D4174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776A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9"/>
        <bgColor indexed="4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AC230"/>
        <bgColor indexed="64"/>
      </patternFill>
    </fill>
    <fill>
      <patternFill patternType="solid">
        <fgColor rgb="FF0D4174"/>
        <bgColor indexed="64"/>
      </patternFill>
    </fill>
    <fill>
      <patternFill patternType="solid">
        <fgColor rgb="FF8ECFDD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D4174"/>
      </left>
      <right/>
      <top/>
      <bottom/>
      <diagonal/>
    </border>
    <border>
      <left/>
      <right/>
      <top/>
      <bottom style="thin">
        <color rgb="FF0D4174"/>
      </bottom>
      <diagonal/>
    </border>
    <border>
      <left style="medium">
        <color rgb="FF0D4174"/>
      </left>
      <right/>
      <top/>
      <bottom/>
      <diagonal/>
    </border>
    <border>
      <left/>
      <right/>
      <top/>
      <bottom style="medium">
        <color rgb="FF0D4174"/>
      </bottom>
      <diagonal/>
    </border>
    <border>
      <left style="medium">
        <color rgb="FF0776A3"/>
      </left>
      <right style="medium">
        <color rgb="FF0776A3"/>
      </right>
      <top/>
      <bottom style="medium">
        <color rgb="FF0D4174"/>
      </bottom>
      <diagonal/>
    </border>
    <border>
      <left/>
      <right style="medium">
        <color rgb="FF0776A3"/>
      </right>
      <top/>
      <bottom style="medium">
        <color rgb="FF0D4174"/>
      </bottom>
      <diagonal/>
    </border>
    <border>
      <left style="medium">
        <color rgb="FF0D4174"/>
      </left>
      <right style="medium">
        <color rgb="FF0D4174"/>
      </right>
      <top style="medium">
        <color rgb="FF0D4174"/>
      </top>
      <bottom style="medium">
        <color rgb="FF0D4174"/>
      </bottom>
      <diagonal/>
    </border>
    <border>
      <left style="medium">
        <color rgb="FF0776A3"/>
      </left>
      <right style="medium">
        <color rgb="FF0776A3"/>
      </right>
      <top style="medium">
        <color rgb="FF0D4174"/>
      </top>
      <bottom style="medium">
        <color rgb="FF0D4174"/>
      </bottom>
      <diagonal/>
    </border>
    <border>
      <left style="medium">
        <color rgb="FF0776A3"/>
      </left>
      <right style="medium">
        <color rgb="FF0D4174"/>
      </right>
      <top style="medium">
        <color rgb="FF0D4174"/>
      </top>
      <bottom style="medium">
        <color rgb="FF0D4174"/>
      </bottom>
      <diagonal/>
    </border>
    <border>
      <left style="medium">
        <color rgb="FF0776A3"/>
      </left>
      <right style="medium">
        <color rgb="FF0D4174"/>
      </right>
      <top/>
      <bottom style="medium">
        <color rgb="FF0D4174"/>
      </bottom>
      <diagonal/>
    </border>
    <border>
      <left style="medium">
        <color rgb="FF0D4174"/>
      </left>
      <right style="medium">
        <color rgb="FF0776A3"/>
      </right>
      <top style="medium">
        <color rgb="FF0D4174"/>
      </top>
      <bottom style="medium">
        <color rgb="FF0D4174"/>
      </bottom>
      <diagonal/>
    </border>
    <border>
      <left style="medium">
        <color rgb="FF0D4174"/>
      </left>
      <right style="medium">
        <color rgb="FF0D4174"/>
      </right>
      <top/>
      <bottom style="medium">
        <color rgb="FF0D4174"/>
      </bottom>
      <diagonal/>
    </border>
    <border>
      <left/>
      <right style="medium">
        <color rgb="FF0D4174"/>
      </right>
      <top style="medium">
        <color rgb="FF0D4174"/>
      </top>
      <bottom style="medium">
        <color rgb="FF0D4174"/>
      </bottom>
      <diagonal/>
    </border>
    <border>
      <left/>
      <right style="medium">
        <color rgb="FF0D4174"/>
      </right>
      <top/>
      <bottom style="medium">
        <color rgb="FF0D4174"/>
      </bottom>
      <diagonal/>
    </border>
    <border>
      <left style="medium">
        <color rgb="FF0D4174"/>
      </left>
      <right/>
      <top style="medium">
        <color rgb="FF0D4174"/>
      </top>
      <bottom style="medium">
        <color indexed="64"/>
      </bottom>
      <diagonal/>
    </border>
    <border>
      <left/>
      <right style="medium">
        <color rgb="FF0D4174"/>
      </right>
      <top/>
      <bottom/>
      <diagonal/>
    </border>
    <border>
      <left style="medium">
        <color rgb="FF0D4174"/>
      </left>
      <right style="medium">
        <color rgb="FF0D4174"/>
      </right>
      <top style="medium">
        <color rgb="FF0D4174"/>
      </top>
      <bottom style="hair">
        <color indexed="64"/>
      </bottom>
      <diagonal/>
    </border>
    <border>
      <left style="medium">
        <color rgb="FF0D4174"/>
      </left>
      <right style="medium">
        <color rgb="FF0D4174"/>
      </right>
      <top style="hair">
        <color indexed="64"/>
      </top>
      <bottom style="medium">
        <color rgb="FF0D4174"/>
      </bottom>
      <diagonal/>
    </border>
    <border>
      <left style="medium">
        <color rgb="FF0D4174"/>
      </left>
      <right style="medium">
        <color rgb="FF0D4174"/>
      </right>
      <top style="medium">
        <color rgb="FF0D4174"/>
      </top>
      <bottom/>
      <diagonal/>
    </border>
    <border>
      <left style="medium">
        <color rgb="FF0D4174"/>
      </left>
      <right/>
      <top style="medium">
        <color rgb="FF0D4174"/>
      </top>
      <bottom/>
      <diagonal/>
    </border>
    <border>
      <left style="medium">
        <color rgb="FF0D4174"/>
      </left>
      <right style="medium">
        <color rgb="FF0D4174"/>
      </right>
      <top style="medium">
        <color rgb="FF0D4174"/>
      </top>
      <bottom style="thin">
        <color indexed="64"/>
      </bottom>
      <diagonal/>
    </border>
    <border>
      <left style="medium">
        <color rgb="FF0D4174"/>
      </left>
      <right style="medium">
        <color rgb="FF0D4174"/>
      </right>
      <top style="thin">
        <color indexed="64"/>
      </top>
      <bottom style="medium">
        <color rgb="FF0D4174"/>
      </bottom>
      <diagonal/>
    </border>
    <border>
      <left/>
      <right/>
      <top style="medium">
        <color rgb="FF0D4174"/>
      </top>
      <bottom/>
      <diagonal/>
    </border>
    <border>
      <left style="medium">
        <color rgb="FF0D4174"/>
      </left>
      <right style="medium">
        <color rgb="FF0776A3"/>
      </right>
      <top style="medium">
        <color rgb="FF0D4174"/>
      </top>
      <bottom/>
      <diagonal/>
    </border>
    <border>
      <left style="medium">
        <color rgb="FF0D4174"/>
      </left>
      <right/>
      <top/>
      <bottom style="medium">
        <color rgb="FF0D4174"/>
      </bottom>
      <diagonal/>
    </border>
    <border>
      <left/>
      <right style="medium">
        <color rgb="FF0D4174"/>
      </right>
      <top style="medium">
        <color rgb="FF0D4174"/>
      </top>
      <bottom/>
      <diagonal/>
    </border>
    <border>
      <left style="medium">
        <color rgb="FF0D4174"/>
      </left>
      <right/>
      <top style="medium">
        <color rgb="FF0D4174"/>
      </top>
      <bottom style="medium">
        <color rgb="FF0D4174"/>
      </bottom>
      <diagonal/>
    </border>
    <border>
      <left/>
      <right/>
      <top style="medium">
        <color rgb="FF0D4174"/>
      </top>
      <bottom style="medium">
        <color rgb="FF0D4174"/>
      </bottom>
      <diagonal/>
    </border>
    <border>
      <left style="medium">
        <color rgb="FF0776A3"/>
      </left>
      <right style="medium">
        <color rgb="FF0776A3"/>
      </right>
      <top style="medium">
        <color rgb="FF0D4174"/>
      </top>
      <bottom/>
      <diagonal/>
    </border>
    <border>
      <left style="medium">
        <color rgb="FF0D4174"/>
      </left>
      <right style="thin">
        <color rgb="FF0D4174"/>
      </right>
      <top style="medium">
        <color rgb="FF0D4174"/>
      </top>
      <bottom style="medium">
        <color rgb="FF0D4174"/>
      </bottom>
      <diagonal/>
    </border>
    <border>
      <left style="medium">
        <color rgb="FF0D4174"/>
      </left>
      <right style="thin">
        <color rgb="FF0D4174"/>
      </right>
      <top/>
      <bottom style="medium">
        <color rgb="FF0D4174"/>
      </bottom>
      <diagonal/>
    </border>
    <border>
      <left style="thin">
        <color rgb="FF0D4174"/>
      </left>
      <right style="thin">
        <color rgb="FF0D4174"/>
      </right>
      <top/>
      <bottom style="medium">
        <color rgb="FF0D4174"/>
      </bottom>
      <diagonal/>
    </border>
    <border>
      <left style="medium">
        <color rgb="FF0D4174"/>
      </left>
      <right style="thin">
        <color rgb="FF0D4174"/>
      </right>
      <top style="medium">
        <color rgb="FF0D4174"/>
      </top>
      <bottom style="thin">
        <color rgb="FF0D4174"/>
      </bottom>
      <diagonal/>
    </border>
    <border>
      <left style="thin">
        <color rgb="FF0D4174"/>
      </left>
      <right style="thin">
        <color rgb="FF0D4174"/>
      </right>
      <top style="medium">
        <color rgb="FF0D4174"/>
      </top>
      <bottom style="thin">
        <color rgb="FF0D4174"/>
      </bottom>
      <diagonal/>
    </border>
    <border>
      <left/>
      <right style="medium">
        <color rgb="FF0D4174"/>
      </right>
      <top style="medium">
        <color rgb="FF0D4174"/>
      </top>
      <bottom style="thin">
        <color rgb="FF0D4174"/>
      </bottom>
      <diagonal/>
    </border>
    <border>
      <left style="thin">
        <color rgb="FF0D4174"/>
      </left>
      <right style="thin">
        <color rgb="FF0D4174"/>
      </right>
      <top style="thin">
        <color rgb="FF0D4174"/>
      </top>
      <bottom style="thin">
        <color rgb="FF0D4174"/>
      </bottom>
      <diagonal/>
    </border>
    <border>
      <left style="medium">
        <color rgb="FF0D4174"/>
      </left>
      <right style="thin">
        <color rgb="FF0D4174"/>
      </right>
      <top style="medium">
        <color rgb="FF0D4174"/>
      </top>
      <bottom/>
      <diagonal/>
    </border>
    <border>
      <left style="thin">
        <color rgb="FF0D4174"/>
      </left>
      <right style="thin">
        <color rgb="FF0D4174"/>
      </right>
      <top/>
      <bottom style="thin">
        <color rgb="FF0D4174"/>
      </bottom>
      <diagonal/>
    </border>
    <border>
      <left/>
      <right style="medium">
        <color rgb="FF0D4174"/>
      </right>
      <top/>
      <bottom style="thin">
        <color rgb="FF0D4174"/>
      </bottom>
      <diagonal/>
    </border>
    <border>
      <left style="medium">
        <color rgb="FF0D4174"/>
      </left>
      <right style="thin">
        <color rgb="FF0D4174"/>
      </right>
      <top style="thin">
        <color rgb="FF0D4174"/>
      </top>
      <bottom style="medium">
        <color rgb="FF0D4174"/>
      </bottom>
      <diagonal/>
    </border>
    <border>
      <left style="medium">
        <color rgb="FF0D4174"/>
      </left>
      <right style="thin">
        <color rgb="FF0D4174"/>
      </right>
      <top/>
      <bottom/>
      <diagonal/>
    </border>
    <border>
      <left style="thin">
        <color rgb="FF0D4174"/>
      </left>
      <right style="medium">
        <color rgb="FF0D4174"/>
      </right>
      <top style="thin">
        <color rgb="FF0D4174"/>
      </top>
      <bottom style="medium">
        <color rgb="FF0D4174"/>
      </bottom>
      <diagonal/>
    </border>
    <border>
      <left style="thin">
        <color rgb="FF0D4174"/>
      </left>
      <right style="medium">
        <color rgb="FF0D4174"/>
      </right>
      <top style="thin">
        <color rgb="FF0D4174"/>
      </top>
      <bottom style="thin">
        <color rgb="FF0D4174"/>
      </bottom>
      <diagonal/>
    </border>
    <border>
      <left style="thin">
        <color rgb="FF0D4174"/>
      </left>
      <right style="medium">
        <color rgb="FF0D4174"/>
      </right>
      <top style="medium">
        <color rgb="FF0D4174"/>
      </top>
      <bottom style="thin">
        <color rgb="FF0D4174"/>
      </bottom>
      <diagonal/>
    </border>
    <border>
      <left style="thin">
        <color rgb="FF0D4174"/>
      </left>
      <right style="thin">
        <color rgb="FF0D4174"/>
      </right>
      <top style="thin">
        <color rgb="FF0D4174"/>
      </top>
      <bottom/>
      <diagonal/>
    </border>
    <border>
      <left style="medium">
        <color rgb="FF0D4174"/>
      </left>
      <right style="thin">
        <color rgb="FF0D4174"/>
      </right>
      <top style="thin">
        <color rgb="FF0D4174"/>
      </top>
      <bottom style="thin">
        <color rgb="FF0D4174"/>
      </bottom>
      <diagonal/>
    </border>
    <border>
      <left style="thin">
        <color rgb="FF0D4174"/>
      </left>
      <right style="thin">
        <color rgb="FF0D4174"/>
      </right>
      <top/>
      <bottom/>
      <diagonal/>
    </border>
    <border>
      <left style="thin">
        <color rgb="FF0D4174"/>
      </left>
      <right style="medium">
        <color rgb="FF0D4174"/>
      </right>
      <top/>
      <bottom style="thin">
        <color rgb="FF0D4174"/>
      </bottom>
      <diagonal/>
    </border>
    <border>
      <left style="thin">
        <color rgb="FF0776A3"/>
      </left>
      <right style="thin">
        <color rgb="FF0D4174"/>
      </right>
      <top style="thin">
        <color rgb="FF0D4174"/>
      </top>
      <bottom/>
      <diagonal/>
    </border>
    <border>
      <left style="thin">
        <color rgb="FF0776A3"/>
      </left>
      <right style="thin">
        <color rgb="FF0D4174"/>
      </right>
      <top/>
      <bottom style="thin">
        <color rgb="FF0D4174"/>
      </bottom>
      <diagonal/>
    </border>
    <border>
      <left style="thin">
        <color rgb="FF0D4174"/>
      </left>
      <right style="thin">
        <color rgb="FF0776A3"/>
      </right>
      <top style="thin">
        <color rgb="FF0D4174"/>
      </top>
      <bottom style="thin">
        <color rgb="FF0D4174"/>
      </bottom>
      <diagonal/>
    </border>
    <border>
      <left style="thin">
        <color rgb="FF0776A3"/>
      </left>
      <right style="thin">
        <color rgb="FF0D4174"/>
      </right>
      <top style="thin">
        <color rgb="FF0D4174"/>
      </top>
      <bottom style="thin">
        <color rgb="FF0D4174"/>
      </bottom>
      <diagonal/>
    </border>
    <border>
      <left style="thin">
        <color rgb="FF0D4174"/>
      </left>
      <right/>
      <top style="thin">
        <color rgb="FF0D4174"/>
      </top>
      <bottom/>
      <diagonal/>
    </border>
    <border>
      <left style="thin">
        <color rgb="FF0D4174"/>
      </left>
      <right/>
      <top/>
      <bottom style="thin">
        <color rgb="FF0D4174"/>
      </bottom>
      <diagonal/>
    </border>
    <border>
      <left/>
      <right/>
      <top style="thin">
        <color rgb="FF0D4174"/>
      </top>
      <bottom/>
      <diagonal/>
    </border>
    <border>
      <left/>
      <right style="thin">
        <color rgb="FF0D4174"/>
      </right>
      <top style="thin">
        <color rgb="FF0D4174"/>
      </top>
      <bottom/>
      <diagonal/>
    </border>
    <border>
      <left/>
      <right style="thin">
        <color rgb="FF0D4174"/>
      </right>
      <top/>
      <bottom style="thin">
        <color rgb="FF0D4174"/>
      </bottom>
      <diagonal/>
    </border>
    <border>
      <left style="thin">
        <color rgb="FF0D4174"/>
      </left>
      <right/>
      <top style="thin">
        <color rgb="FF0D4174"/>
      </top>
      <bottom style="thin">
        <color rgb="FF0D4174"/>
      </bottom>
      <diagonal/>
    </border>
    <border>
      <left/>
      <right/>
      <top style="thin">
        <color rgb="FF0D4174"/>
      </top>
      <bottom style="thin">
        <color rgb="FF0D4174"/>
      </bottom>
      <diagonal/>
    </border>
    <border>
      <left/>
      <right style="thin">
        <color rgb="FF0776A3"/>
      </right>
      <top style="thin">
        <color rgb="FF0D4174"/>
      </top>
      <bottom/>
      <diagonal/>
    </border>
    <border>
      <left/>
      <right style="thin">
        <color rgb="FF0776A3"/>
      </right>
      <top style="thin">
        <color rgb="FF0D4174"/>
      </top>
      <bottom style="thin">
        <color rgb="FF0D4174"/>
      </bottom>
      <diagonal/>
    </border>
    <border>
      <left style="thin">
        <color rgb="FF0776A3"/>
      </left>
      <right style="thin">
        <color rgb="FF0776A3"/>
      </right>
      <top style="thin">
        <color rgb="FF0D4174"/>
      </top>
      <bottom style="thin">
        <color rgb="FF0D4174"/>
      </bottom>
      <diagonal/>
    </border>
    <border>
      <left style="medium">
        <color rgb="FF0D4174"/>
      </left>
      <right style="thin">
        <color rgb="FF0776A3"/>
      </right>
      <top style="medium">
        <color rgb="FF0D4174"/>
      </top>
      <bottom style="thin">
        <color rgb="FF0D4174"/>
      </bottom>
      <diagonal/>
    </border>
    <border>
      <left style="thin">
        <color rgb="FF0776A3"/>
      </left>
      <right style="thin">
        <color rgb="FF0776A3"/>
      </right>
      <top style="medium">
        <color rgb="FF0D4174"/>
      </top>
      <bottom style="thin">
        <color rgb="FF0D4174"/>
      </bottom>
      <diagonal/>
    </border>
    <border>
      <left/>
      <right style="thin">
        <color rgb="FF0D4174"/>
      </right>
      <top style="medium">
        <color rgb="FF0D4174"/>
      </top>
      <bottom style="medium">
        <color rgb="FF0D4174"/>
      </bottom>
      <diagonal/>
    </border>
    <border>
      <left style="thin">
        <color rgb="FF0776A3"/>
      </left>
      <right style="thin">
        <color rgb="FF0D4174"/>
      </right>
      <top style="medium">
        <color rgb="FF0D4174"/>
      </top>
      <bottom style="thin">
        <color rgb="FF0D4174"/>
      </bottom>
      <diagonal/>
    </border>
    <border>
      <left style="medium">
        <color rgb="FF0D4174"/>
      </left>
      <right style="thin">
        <color rgb="FF0776A3"/>
      </right>
      <top/>
      <bottom style="medium">
        <color rgb="FF0D4174"/>
      </bottom>
      <diagonal/>
    </border>
    <border>
      <left style="thin">
        <color rgb="FF0776A3"/>
      </left>
      <right style="thin">
        <color rgb="FF0776A3"/>
      </right>
      <top/>
      <bottom style="medium">
        <color rgb="FF0D4174"/>
      </bottom>
      <diagonal/>
    </border>
    <border>
      <left style="thin">
        <color rgb="FF0776A3"/>
      </left>
      <right style="thin">
        <color rgb="FF0D4174"/>
      </right>
      <top/>
      <bottom style="medium">
        <color rgb="FF0D4174"/>
      </bottom>
      <diagonal/>
    </border>
    <border>
      <left style="medium">
        <color rgb="FF0776A3"/>
      </left>
      <right style="thin">
        <color rgb="FF0D4174"/>
      </right>
      <top style="medium">
        <color rgb="FF0D4174"/>
      </top>
      <bottom/>
      <diagonal/>
    </border>
    <border>
      <left/>
      <right style="medium">
        <color rgb="FF0D4174"/>
      </right>
      <top style="thin">
        <color rgb="FF0D4174"/>
      </top>
      <bottom/>
      <diagonal/>
    </border>
    <border>
      <left/>
      <right style="thin">
        <color rgb="FF0D4174"/>
      </right>
      <top/>
      <bottom/>
      <diagonal/>
    </border>
    <border>
      <left style="medium">
        <color rgb="FF0D4174"/>
      </left>
      <right style="medium">
        <color rgb="FF0D4174"/>
      </right>
      <top style="thin">
        <color indexed="64"/>
      </top>
      <bottom/>
      <diagonal/>
    </border>
    <border>
      <left style="medium">
        <color rgb="FF0D4174"/>
      </left>
      <right style="medium">
        <color rgb="FF0D4174"/>
      </right>
      <top/>
      <bottom style="thin">
        <color indexed="64"/>
      </bottom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 style="medium">
        <color rgb="FF0D4174"/>
      </left>
      <right style="medium">
        <color rgb="FF0D4174"/>
      </right>
      <top style="medium">
        <color rgb="FF0D4174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rgb="FF0D4174"/>
      </left>
      <right/>
      <top style="medium">
        <color indexed="64"/>
      </top>
      <bottom style="medium">
        <color rgb="FF0D4174"/>
      </bottom>
      <diagonal/>
    </border>
    <border>
      <left/>
      <right/>
      <top style="medium">
        <color rgb="FF0D417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rgb="FF0D4174"/>
      </right>
      <top/>
      <bottom style="hair">
        <color indexed="64"/>
      </bottom>
      <diagonal/>
    </border>
    <border>
      <left/>
      <right style="medium">
        <color rgb="FF0D4174"/>
      </right>
      <top style="hair">
        <color indexed="64"/>
      </top>
      <bottom/>
      <diagonal/>
    </border>
    <border>
      <left style="medium">
        <color rgb="FF0D4174"/>
      </left>
      <right style="medium">
        <color rgb="FF0D4174"/>
      </right>
      <top style="medium">
        <color rgb="FF0D4174"/>
      </top>
      <bottom style="medium">
        <color indexed="64"/>
      </bottom>
      <diagonal/>
    </border>
    <border>
      <left style="medium">
        <color rgb="FF0D4174"/>
      </left>
      <right style="medium">
        <color rgb="FF0D4174"/>
      </right>
      <top style="medium">
        <color indexed="64"/>
      </top>
      <bottom style="medium">
        <color rgb="FF0D417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D4174"/>
      </left>
      <right/>
      <top/>
      <bottom style="thin">
        <color rgb="FF0D417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Dashed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Dashed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rgb="FF0D4174"/>
      </left>
      <right style="medium">
        <color indexed="64"/>
      </right>
      <top/>
      <bottom/>
      <diagonal/>
    </border>
    <border>
      <left style="medium">
        <color rgb="FF0D4174"/>
      </left>
      <right/>
      <top style="thin">
        <color rgb="FF0D417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3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489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Border="1" applyAlignment="1">
      <alignment horizontal="left" vertical="center"/>
    </xf>
    <xf numFmtId="0" fontId="8" fillId="0" borderId="0" xfId="0" applyFont="1" applyAlignment="1">
      <alignment vertical="center"/>
    </xf>
    <xf numFmtId="3" fontId="0" fillId="0" borderId="0" xfId="0" applyNumberFormat="1"/>
    <xf numFmtId="0" fontId="0" fillId="0" borderId="0" xfId="0" applyFill="1" applyBorder="1"/>
    <xf numFmtId="0" fontId="5" fillId="0" borderId="0" xfId="0" applyFont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3" borderId="0" xfId="0" applyFill="1"/>
    <xf numFmtId="0" fontId="1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7" fillId="3" borderId="1" xfId="0" applyFont="1" applyFill="1" applyBorder="1"/>
    <xf numFmtId="0" fontId="0" fillId="0" borderId="5" xfId="0" applyBorder="1"/>
    <xf numFmtId="0" fontId="0" fillId="0" borderId="4" xfId="0" applyBorder="1"/>
    <xf numFmtId="10" fontId="1" fillId="2" borderId="0" xfId="0" applyNumberFormat="1" applyFont="1" applyFill="1" applyBorder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9" fillId="3" borderId="0" xfId="0" applyFont="1" applyFill="1"/>
    <xf numFmtId="0" fontId="0" fillId="3" borderId="2" xfId="0" applyFill="1" applyBorder="1"/>
    <xf numFmtId="0" fontId="0" fillId="3" borderId="3" xfId="0" applyFill="1" applyBorder="1"/>
    <xf numFmtId="0" fontId="21" fillId="0" borderId="0" xfId="0" applyFont="1"/>
    <xf numFmtId="0" fontId="14" fillId="0" borderId="0" xfId="0" applyFont="1" applyAlignment="1">
      <alignment vertical="center" wrapText="1"/>
    </xf>
    <xf numFmtId="0" fontId="0" fillId="0" borderId="0" xfId="0" applyFill="1"/>
    <xf numFmtId="0" fontId="3" fillId="0" borderId="0" xfId="0" applyFont="1" applyProtection="1">
      <protection locked="0"/>
    </xf>
    <xf numFmtId="4" fontId="0" fillId="5" borderId="0" xfId="0" applyNumberFormat="1" applyFill="1" applyBorder="1" applyAlignment="1" applyProtection="1">
      <alignment vertical="center"/>
    </xf>
    <xf numFmtId="4" fontId="0" fillId="5" borderId="13" xfId="0" applyNumberFormat="1" applyFill="1" applyBorder="1" applyAlignment="1" applyProtection="1">
      <alignment vertical="center"/>
    </xf>
    <xf numFmtId="4" fontId="0" fillId="5" borderId="5" xfId="0" applyNumberFormat="1" applyFill="1" applyBorder="1" applyAlignment="1" applyProtection="1">
      <alignment vertical="center"/>
    </xf>
    <xf numFmtId="4" fontId="0" fillId="5" borderId="4" xfId="0" applyNumberFormat="1" applyFill="1" applyBorder="1" applyAlignment="1" applyProtection="1">
      <alignment vertical="center"/>
    </xf>
    <xf numFmtId="4" fontId="0" fillId="5" borderId="18" xfId="0" applyNumberFormat="1" applyFill="1" applyBorder="1" applyAlignment="1" applyProtection="1">
      <alignment vertical="center"/>
    </xf>
    <xf numFmtId="0" fontId="0" fillId="0" borderId="0" xfId="0" applyProtection="1"/>
    <xf numFmtId="0" fontId="0" fillId="6" borderId="2" xfId="0" applyFill="1" applyBorder="1" applyProtection="1"/>
    <xf numFmtId="0" fontId="0" fillId="6" borderId="0" xfId="0" applyFill="1" applyBorder="1" applyProtection="1"/>
    <xf numFmtId="0" fontId="0" fillId="6" borderId="5" xfId="0" applyFill="1" applyBorder="1" applyProtection="1"/>
    <xf numFmtId="0" fontId="0" fillId="6" borderId="4" xfId="0" applyFill="1" applyBorder="1" applyProtection="1"/>
    <xf numFmtId="0" fontId="0" fillId="6" borderId="0" xfId="0" applyFill="1" applyProtection="1"/>
    <xf numFmtId="0" fontId="0" fillId="6" borderId="6" xfId="0" applyFill="1" applyBorder="1" applyProtection="1"/>
    <xf numFmtId="0" fontId="0" fillId="6" borderId="7" xfId="0" applyFill="1" applyBorder="1" applyProtection="1"/>
    <xf numFmtId="4" fontId="30" fillId="6" borderId="2" xfId="0" applyNumberFormat="1" applyFont="1" applyFill="1" applyBorder="1" applyAlignment="1" applyProtection="1">
      <alignment horizontal="right" vertical="center"/>
    </xf>
    <xf numFmtId="4" fontId="30" fillId="6" borderId="7" xfId="0" applyNumberFormat="1" applyFont="1" applyFill="1" applyBorder="1" applyAlignment="1" applyProtection="1">
      <alignment horizontal="right" vertical="center"/>
    </xf>
    <xf numFmtId="0" fontId="14" fillId="0" borderId="33" xfId="0" applyFont="1" applyBorder="1" applyAlignment="1">
      <alignment vertical="top" wrapText="1"/>
    </xf>
    <xf numFmtId="0" fontId="13" fillId="9" borderId="42" xfId="0" applyFont="1" applyFill="1" applyBorder="1" applyAlignment="1">
      <alignment horizontal="center" vertical="center" wrapText="1"/>
    </xf>
    <xf numFmtId="0" fontId="0" fillId="0" borderId="46" xfId="0" applyBorder="1"/>
    <xf numFmtId="0" fontId="6" fillId="9" borderId="49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left" vertical="center"/>
    </xf>
    <xf numFmtId="0" fontId="1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 wrapText="1"/>
    </xf>
    <xf numFmtId="0" fontId="6" fillId="9" borderId="53" xfId="0" applyFont="1" applyFill="1" applyBorder="1" applyAlignment="1">
      <alignment horizontal="center" vertical="center"/>
    </xf>
    <xf numFmtId="0" fontId="1" fillId="9" borderId="37" xfId="0" applyFont="1" applyFill="1" applyBorder="1" applyAlignment="1">
      <alignment vertical="center"/>
    </xf>
    <xf numFmtId="0" fontId="1" fillId="9" borderId="42" xfId="0" applyFont="1" applyFill="1" applyBorder="1" applyAlignment="1">
      <alignment vertical="center"/>
    </xf>
    <xf numFmtId="0" fontId="3" fillId="9" borderId="33" xfId="0" applyFont="1" applyFill="1" applyBorder="1" applyAlignment="1">
      <alignment vertical="center"/>
    </xf>
    <xf numFmtId="0" fontId="10" fillId="9" borderId="46" xfId="0" applyFont="1" applyFill="1" applyBorder="1" applyAlignment="1">
      <alignment horizontal="center" vertical="center"/>
    </xf>
    <xf numFmtId="0" fontId="10" fillId="9" borderId="33" xfId="0" applyFont="1" applyFill="1" applyBorder="1" applyAlignment="1">
      <alignment vertical="center" wrapText="1"/>
    </xf>
    <xf numFmtId="0" fontId="10" fillId="9" borderId="55" xfId="0" applyFont="1" applyFill="1" applyBorder="1" applyAlignment="1">
      <alignment vertical="center" wrapText="1"/>
    </xf>
    <xf numFmtId="0" fontId="6" fillId="9" borderId="57" xfId="0" applyFont="1" applyFill="1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1" fillId="9" borderId="49" xfId="0" applyFont="1" applyFill="1" applyBorder="1" applyAlignment="1">
      <alignment vertical="center"/>
    </xf>
    <xf numFmtId="0" fontId="0" fillId="0" borderId="53" xfId="0" applyBorder="1"/>
    <xf numFmtId="0" fontId="10" fillId="9" borderId="83" xfId="0" applyFont="1" applyFill="1" applyBorder="1" applyAlignment="1">
      <alignment vertical="center" wrapText="1"/>
    </xf>
    <xf numFmtId="0" fontId="10" fillId="9" borderId="31" xfId="0" applyFont="1" applyFill="1" applyBorder="1" applyAlignment="1">
      <alignment vertical="center" wrapText="1"/>
    </xf>
    <xf numFmtId="0" fontId="10" fillId="9" borderId="31" xfId="0" applyFont="1" applyFill="1" applyBorder="1" applyAlignment="1">
      <alignment vertical="center"/>
    </xf>
    <xf numFmtId="0" fontId="10" fillId="9" borderId="84" xfId="0" applyFont="1" applyFill="1" applyBorder="1" applyAlignment="1">
      <alignment vertical="center"/>
    </xf>
    <xf numFmtId="0" fontId="10" fillId="9" borderId="32" xfId="0" applyFont="1" applyFill="1" applyBorder="1" applyAlignment="1">
      <alignment horizontal="center" vertical="center"/>
    </xf>
    <xf numFmtId="0" fontId="10" fillId="9" borderId="87" xfId="0" applyFont="1" applyFill="1" applyBorder="1" applyAlignment="1">
      <alignment horizontal="center" vertical="center"/>
    </xf>
    <xf numFmtId="0" fontId="3" fillId="9" borderId="88" xfId="0" applyFont="1" applyFill="1" applyBorder="1" applyAlignment="1">
      <alignment vertical="center"/>
    </xf>
    <xf numFmtId="0" fontId="10" fillId="9" borderId="89" xfId="0" applyFont="1" applyFill="1" applyBorder="1" applyAlignment="1">
      <alignment horizontal="center" vertical="center" wrapText="1"/>
    </xf>
    <xf numFmtId="0" fontId="6" fillId="9" borderId="95" xfId="0" applyFont="1" applyFill="1" applyBorder="1" applyAlignment="1">
      <alignment horizontal="center" vertical="center"/>
    </xf>
    <xf numFmtId="0" fontId="1" fillId="9" borderId="60" xfId="0" applyFont="1" applyFill="1" applyBorder="1" applyAlignment="1">
      <alignment vertical="center"/>
    </xf>
    <xf numFmtId="0" fontId="1" fillId="9" borderId="67" xfId="0" applyFont="1" applyFill="1" applyBorder="1" applyAlignment="1">
      <alignment vertical="center"/>
    </xf>
    <xf numFmtId="0" fontId="1" fillId="9" borderId="71" xfId="0" applyFont="1" applyFill="1" applyBorder="1" applyAlignment="1">
      <alignment vertical="center"/>
    </xf>
    <xf numFmtId="0" fontId="1" fillId="9" borderId="61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right" vertical="center" wrapText="1"/>
    </xf>
    <xf numFmtId="0" fontId="34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3" fillId="8" borderId="63" xfId="0" applyFont="1" applyFill="1" applyBorder="1" applyAlignment="1" applyProtection="1">
      <alignment horizontal="center" vertical="center"/>
      <protection locked="0"/>
    </xf>
    <xf numFmtId="0" fontId="33" fillId="8" borderId="64" xfId="0" applyFont="1" applyFill="1" applyBorder="1" applyAlignment="1" applyProtection="1">
      <alignment horizontal="center" vertical="center"/>
      <protection locked="0"/>
    </xf>
    <xf numFmtId="0" fontId="33" fillId="8" borderId="74" xfId="0" applyFont="1" applyFill="1" applyBorder="1" applyAlignment="1" applyProtection="1">
      <alignment horizontal="center" vertical="center"/>
      <protection locked="0"/>
    </xf>
    <xf numFmtId="0" fontId="33" fillId="8" borderId="71" xfId="0" applyFont="1" applyFill="1" applyBorder="1" applyAlignment="1" applyProtection="1">
      <alignment horizontal="center" vertical="center"/>
      <protection locked="0"/>
    </xf>
    <xf numFmtId="0" fontId="33" fillId="8" borderId="77" xfId="0" applyFont="1" applyFill="1" applyBorder="1" applyAlignment="1" applyProtection="1">
      <alignment horizontal="center" vertical="center"/>
      <protection locked="0"/>
    </xf>
    <xf numFmtId="0" fontId="33" fillId="8" borderId="78" xfId="0" applyFont="1" applyFill="1" applyBorder="1" applyAlignment="1" applyProtection="1">
      <alignment horizontal="center" vertical="center"/>
      <protection locked="0"/>
    </xf>
    <xf numFmtId="0" fontId="33" fillId="8" borderId="76" xfId="0" applyFont="1" applyFill="1" applyBorder="1" applyAlignment="1" applyProtection="1">
      <alignment horizontal="center" vertical="center"/>
      <protection locked="0"/>
    </xf>
    <xf numFmtId="0" fontId="33" fillId="8" borderId="75" xfId="0" applyFont="1" applyFill="1" applyBorder="1" applyAlignment="1" applyProtection="1">
      <alignment horizontal="center" vertical="center"/>
      <protection locked="0"/>
    </xf>
    <xf numFmtId="0" fontId="33" fillId="8" borderId="46" xfId="0" applyFont="1" applyFill="1" applyBorder="1" applyAlignment="1" applyProtection="1">
      <alignment horizontal="center" vertical="center"/>
      <protection locked="0"/>
    </xf>
    <xf numFmtId="0" fontId="33" fillId="8" borderId="66" xfId="0" applyFont="1" applyFill="1" applyBorder="1" applyAlignment="1" applyProtection="1">
      <alignment horizontal="center" vertical="center"/>
      <protection locked="0"/>
    </xf>
    <xf numFmtId="0" fontId="33" fillId="8" borderId="73" xfId="0" applyFont="1" applyFill="1" applyBorder="1" applyAlignment="1" applyProtection="1">
      <alignment horizontal="center" vertical="center"/>
      <protection locked="0"/>
    </xf>
    <xf numFmtId="0" fontId="33" fillId="8" borderId="70" xfId="0" applyFont="1" applyFill="1" applyBorder="1" applyAlignment="1" applyProtection="1">
      <alignment horizontal="center" vertical="center"/>
      <protection locked="0"/>
    </xf>
    <xf numFmtId="0" fontId="33" fillId="8" borderId="62" xfId="0" applyFont="1" applyFill="1" applyBorder="1" applyAlignment="1" applyProtection="1">
      <alignment horizontal="center" vertical="center"/>
      <protection locked="0"/>
    </xf>
    <xf numFmtId="0" fontId="33" fillId="8" borderId="72" xfId="0" applyFont="1" applyFill="1" applyBorder="1" applyAlignment="1" applyProtection="1">
      <alignment horizontal="center" vertical="center"/>
      <protection locked="0"/>
    </xf>
    <xf numFmtId="0" fontId="33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0" fillId="0" borderId="102" xfId="0" applyBorder="1"/>
    <xf numFmtId="0" fontId="0" fillId="0" borderId="85" xfId="0" applyBorder="1"/>
    <xf numFmtId="0" fontId="36" fillId="0" borderId="0" xfId="0" applyFont="1" applyBorder="1"/>
    <xf numFmtId="0" fontId="36" fillId="0" borderId="32" xfId="0" applyFont="1" applyBorder="1"/>
    <xf numFmtId="14" fontId="36" fillId="0" borderId="0" xfId="0" applyNumberFormat="1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77" xfId="0" applyFont="1" applyBorder="1" applyAlignment="1">
      <alignment horizontal="center" vertical="center"/>
    </xf>
    <xf numFmtId="0" fontId="36" fillId="0" borderId="0" xfId="0" applyFont="1" applyBorder="1" applyAlignment="1">
      <alignment wrapText="1"/>
    </xf>
    <xf numFmtId="0" fontId="36" fillId="0" borderId="102" xfId="0" applyFont="1" applyBorder="1"/>
    <xf numFmtId="164" fontId="36" fillId="0" borderId="77" xfId="0" applyNumberFormat="1" applyFont="1" applyBorder="1" applyAlignment="1">
      <alignment horizontal="right" vertical="center"/>
    </xf>
    <xf numFmtId="0" fontId="36" fillId="8" borderId="46" xfId="0" applyFont="1" applyFill="1" applyBorder="1" applyAlignment="1" applyProtection="1">
      <alignment horizontal="center" vertical="center"/>
      <protection locked="0"/>
    </xf>
    <xf numFmtId="0" fontId="36" fillId="8" borderId="46" xfId="0" applyFont="1" applyFill="1" applyBorder="1" applyAlignment="1" applyProtection="1">
      <alignment horizontal="right" vertical="center" indent="1"/>
      <protection locked="0"/>
    </xf>
    <xf numFmtId="0" fontId="36" fillId="8" borderId="73" xfId="0" applyFont="1" applyFill="1" applyBorder="1" applyAlignment="1" applyProtection="1">
      <alignment horizontal="right" vertical="center" indent="1"/>
      <protection locked="0"/>
    </xf>
    <xf numFmtId="0" fontId="36" fillId="8" borderId="44" xfId="0" applyFont="1" applyFill="1" applyBorder="1" applyAlignment="1" applyProtection="1">
      <alignment horizontal="right" vertical="center" indent="1"/>
      <protection locked="0"/>
    </xf>
    <xf numFmtId="0" fontId="33" fillId="8" borderId="65" xfId="0" applyFont="1" applyFill="1" applyBorder="1" applyAlignment="1" applyProtection="1">
      <alignment horizontal="right" vertical="center" indent="1"/>
      <protection locked="0"/>
    </xf>
    <xf numFmtId="0" fontId="33" fillId="8" borderId="69" xfId="0" applyFont="1" applyFill="1" applyBorder="1" applyAlignment="1" applyProtection="1">
      <alignment horizontal="right" vertical="center" indent="1"/>
      <protection locked="0"/>
    </xf>
    <xf numFmtId="0" fontId="33" fillId="8" borderId="44" xfId="0" applyFont="1" applyFill="1" applyBorder="1" applyAlignment="1" applyProtection="1">
      <alignment horizontal="right" vertical="center" indent="1"/>
      <protection locked="0"/>
    </xf>
    <xf numFmtId="0" fontId="33" fillId="8" borderId="56" xfId="0" applyFont="1" applyFill="1" applyBorder="1" applyAlignment="1" applyProtection="1">
      <alignment horizontal="right" vertical="center" indent="1"/>
      <protection locked="0"/>
    </xf>
    <xf numFmtId="0" fontId="33" fillId="8" borderId="73" xfId="0" applyFont="1" applyFill="1" applyBorder="1" applyAlignment="1" applyProtection="1">
      <alignment horizontal="right" vertical="center" indent="1"/>
      <protection locked="0"/>
    </xf>
    <xf numFmtId="0" fontId="33" fillId="8" borderId="46" xfId="0" applyFont="1" applyFill="1" applyBorder="1" applyAlignment="1" applyProtection="1">
      <alignment horizontal="right" vertical="center" indent="1"/>
      <protection locked="0"/>
    </xf>
    <xf numFmtId="0" fontId="33" fillId="8" borderId="101" xfId="0" applyFont="1" applyFill="1" applyBorder="1" applyAlignment="1" applyProtection="1">
      <alignment horizontal="right" vertical="center" indent="1"/>
      <protection locked="0"/>
    </xf>
    <xf numFmtId="0" fontId="33" fillId="8" borderId="72" xfId="0" applyFont="1" applyFill="1" applyBorder="1" applyAlignment="1" applyProtection="1">
      <alignment horizontal="right" vertical="center" indent="1"/>
      <protection locked="0"/>
    </xf>
    <xf numFmtId="0" fontId="13" fillId="9" borderId="37" xfId="0" applyFont="1" applyFill="1" applyBorder="1" applyAlignment="1">
      <alignment horizontal="center" vertical="center"/>
    </xf>
    <xf numFmtId="0" fontId="1" fillId="9" borderId="57" xfId="0" applyFont="1" applyFill="1" applyBorder="1" applyAlignment="1">
      <alignment horizontal="center" vertical="center" wrapText="1"/>
    </xf>
    <xf numFmtId="0" fontId="1" fillId="9" borderId="37" xfId="0" applyFont="1" applyFill="1" applyBorder="1" applyAlignment="1">
      <alignment horizontal="center" vertical="center"/>
    </xf>
    <xf numFmtId="0" fontId="1" fillId="9" borderId="37" xfId="0" applyFont="1" applyFill="1" applyBorder="1" applyAlignment="1">
      <alignment horizontal="center" vertical="center" wrapText="1"/>
    </xf>
    <xf numFmtId="0" fontId="1" fillId="9" borderId="58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wrapText="1"/>
    </xf>
    <xf numFmtId="0" fontId="6" fillId="9" borderId="49" xfId="0" applyFont="1" applyFill="1" applyBorder="1" applyAlignment="1">
      <alignment horizontal="center" vertical="center" wrapText="1"/>
    </xf>
    <xf numFmtId="0" fontId="36" fillId="8" borderId="109" xfId="0" applyFont="1" applyFill="1" applyBorder="1" applyAlignment="1" applyProtection="1">
      <alignment horizontal="center" vertical="center"/>
      <protection locked="0"/>
    </xf>
    <xf numFmtId="0" fontId="36" fillId="8" borderId="110" xfId="0" applyFont="1" applyFill="1" applyBorder="1" applyAlignment="1" applyProtection="1">
      <alignment horizontal="center" vertical="center"/>
      <protection locked="0"/>
    </xf>
    <xf numFmtId="0" fontId="36" fillId="8" borderId="48" xfId="0" applyFont="1" applyFill="1" applyBorder="1" applyAlignment="1" applyProtection="1">
      <alignment horizontal="center" vertical="center"/>
      <protection locked="0"/>
    </xf>
    <xf numFmtId="0" fontId="36" fillId="8" borderId="0" xfId="0" applyFont="1" applyFill="1" applyBorder="1" applyAlignment="1" applyProtection="1">
      <alignment horizontal="center" vertical="center"/>
      <protection locked="0"/>
    </xf>
    <xf numFmtId="0" fontId="36" fillId="8" borderId="47" xfId="0" applyFont="1" applyFill="1" applyBorder="1" applyAlignment="1" applyProtection="1">
      <alignment horizontal="center" vertical="center"/>
      <protection locked="0"/>
    </xf>
    <xf numFmtId="0" fontId="36" fillId="8" borderId="111" xfId="0" applyFont="1" applyFill="1" applyBorder="1" applyAlignment="1" applyProtection="1">
      <alignment horizontal="center" vertical="center"/>
      <protection locked="0"/>
    </xf>
    <xf numFmtId="0" fontId="36" fillId="8" borderId="112" xfId="0" applyFont="1" applyFill="1" applyBorder="1" applyAlignment="1" applyProtection="1">
      <alignment horizontal="center" vertical="center"/>
      <protection locked="0"/>
    </xf>
    <xf numFmtId="0" fontId="36" fillId="8" borderId="113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1" fillId="8" borderId="37" xfId="0" applyFont="1" applyFill="1" applyBorder="1" applyAlignment="1" applyProtection="1">
      <alignment horizontal="center" vertical="center"/>
      <protection locked="0"/>
    </xf>
    <xf numFmtId="0" fontId="44" fillId="0" borderId="0" xfId="0" applyFont="1" applyFill="1" applyAlignment="1">
      <alignment horizontal="center" vertical="center"/>
    </xf>
    <xf numFmtId="0" fontId="16" fillId="0" borderId="0" xfId="0" applyFont="1" applyFill="1" applyBorder="1" applyAlignment="1" applyProtection="1">
      <alignment horizontal="center"/>
      <protection locked="0"/>
    </xf>
    <xf numFmtId="0" fontId="35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3" fillId="0" borderId="33" xfId="0" applyFont="1" applyFill="1" applyBorder="1" applyAlignment="1"/>
    <xf numFmtId="0" fontId="33" fillId="0" borderId="46" xfId="0" applyFont="1" applyFill="1" applyBorder="1" applyAlignment="1"/>
    <xf numFmtId="0" fontId="0" fillId="0" borderId="46" xfId="0" applyFill="1" applyBorder="1" applyAlignment="1">
      <alignment wrapText="1"/>
    </xf>
    <xf numFmtId="0" fontId="0" fillId="0" borderId="33" xfId="0" applyFill="1" applyBorder="1"/>
    <xf numFmtId="0" fontId="35" fillId="10" borderId="34" xfId="0" applyFont="1" applyFill="1" applyBorder="1" applyAlignment="1">
      <alignment horizontal="center" vertical="center"/>
    </xf>
    <xf numFmtId="3" fontId="5" fillId="10" borderId="105" xfId="0" applyNumberFormat="1" applyFont="1" applyFill="1" applyBorder="1" applyAlignment="1">
      <alignment horizontal="center" vertical="center"/>
    </xf>
    <xf numFmtId="3" fontId="5" fillId="10" borderId="106" xfId="0" applyNumberFormat="1" applyFont="1" applyFill="1" applyBorder="1" applyAlignment="1">
      <alignment horizontal="center" vertical="center"/>
    </xf>
    <xf numFmtId="3" fontId="5" fillId="10" borderId="107" xfId="0" applyNumberFormat="1" applyFont="1" applyFill="1" applyBorder="1" applyAlignment="1">
      <alignment horizontal="center" vertical="center"/>
    </xf>
    <xf numFmtId="3" fontId="5" fillId="10" borderId="9" xfId="0" applyNumberFormat="1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/>
    </xf>
    <xf numFmtId="3" fontId="32" fillId="10" borderId="37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33" fillId="0" borderId="0" xfId="0" applyFont="1" applyFill="1" applyBorder="1" applyAlignment="1"/>
    <xf numFmtId="0" fontId="0" fillId="0" borderId="0" xfId="0" applyFill="1" applyBorder="1" applyAlignment="1">
      <alignment wrapText="1"/>
    </xf>
    <xf numFmtId="0" fontId="34" fillId="0" borderId="3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35" fillId="10" borderId="37" xfId="0" applyFont="1" applyFill="1" applyBorder="1" applyAlignment="1">
      <alignment horizontal="center" vertical="center"/>
    </xf>
    <xf numFmtId="0" fontId="35" fillId="10" borderId="57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/>
    </xf>
    <xf numFmtId="0" fontId="36" fillId="0" borderId="102" xfId="0" applyFont="1" applyBorder="1" applyAlignment="1">
      <alignment vertical="center"/>
    </xf>
    <xf numFmtId="0" fontId="36" fillId="0" borderId="102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/>
    </xf>
    <xf numFmtId="164" fontId="36" fillId="0" borderId="0" xfId="0" applyNumberFormat="1" applyFont="1" applyBorder="1" applyAlignment="1">
      <alignment horizontal="right" vertical="center"/>
    </xf>
    <xf numFmtId="0" fontId="0" fillId="0" borderId="116" xfId="0" applyBorder="1"/>
    <xf numFmtId="0" fontId="2" fillId="0" borderId="120" xfId="0" applyFont="1" applyBorder="1"/>
    <xf numFmtId="0" fontId="0" fillId="0" borderId="121" xfId="0" applyBorder="1"/>
    <xf numFmtId="0" fontId="0" fillId="0" borderId="122" xfId="0" applyBorder="1"/>
    <xf numFmtId="0" fontId="0" fillId="0" borderId="117" xfId="0" applyBorder="1"/>
    <xf numFmtId="0" fontId="0" fillId="0" borderId="123" xfId="0" applyBorder="1"/>
    <xf numFmtId="0" fontId="2" fillId="0" borderId="117" xfId="0" applyFont="1" applyBorder="1"/>
    <xf numFmtId="0" fontId="0" fillId="0" borderId="124" xfId="0" applyBorder="1"/>
    <xf numFmtId="0" fontId="0" fillId="0" borderId="125" xfId="0" applyBorder="1" applyAlignment="1">
      <alignment horizontal="center"/>
    </xf>
    <xf numFmtId="0" fontId="0" fillId="0" borderId="125" xfId="0" applyBorder="1"/>
    <xf numFmtId="0" fontId="0" fillId="0" borderId="126" xfId="0" applyBorder="1"/>
    <xf numFmtId="0" fontId="33" fillId="10" borderId="75" xfId="0" applyFont="1" applyFill="1" applyBorder="1" applyAlignment="1">
      <alignment horizontal="center" vertical="center"/>
    </xf>
    <xf numFmtId="0" fontId="33" fillId="10" borderId="90" xfId="0" applyFont="1" applyFill="1" applyBorder="1" applyAlignment="1">
      <alignment horizontal="center" vertical="center"/>
    </xf>
    <xf numFmtId="3" fontId="40" fillId="10" borderId="79" xfId="0" applyNumberFormat="1" applyFont="1" applyFill="1" applyBorder="1" applyAlignment="1">
      <alignment horizontal="center" vertical="center"/>
    </xf>
    <xf numFmtId="0" fontId="33" fillId="10" borderId="86" xfId="0" applyFont="1" applyFill="1" applyBorder="1" applyAlignment="1">
      <alignment horizontal="center" vertical="center"/>
    </xf>
    <xf numFmtId="3" fontId="40" fillId="10" borderId="66" xfId="0" applyNumberFormat="1" applyFont="1" applyFill="1" applyBorder="1" applyAlignment="1">
      <alignment horizontal="center" vertical="center"/>
    </xf>
    <xf numFmtId="0" fontId="33" fillId="10" borderId="66" xfId="0" applyFont="1" applyFill="1" applyBorder="1" applyAlignment="1">
      <alignment horizontal="center" vertical="center"/>
    </xf>
    <xf numFmtId="3" fontId="40" fillId="10" borderId="102" xfId="0" applyNumberFormat="1" applyFont="1" applyFill="1" applyBorder="1" applyAlignment="1">
      <alignment horizontal="center" vertical="center"/>
    </xf>
    <xf numFmtId="0" fontId="33" fillId="10" borderId="68" xfId="0" applyFont="1" applyFill="1" applyBorder="1" applyAlignment="1">
      <alignment horizontal="center" vertical="center"/>
    </xf>
    <xf numFmtId="0" fontId="33" fillId="10" borderId="81" xfId="0" applyFont="1" applyFill="1" applyBorder="1" applyAlignment="1">
      <alignment horizontal="center" vertical="center"/>
    </xf>
    <xf numFmtId="0" fontId="33" fillId="10" borderId="80" xfId="0" applyFont="1" applyFill="1" applyBorder="1" applyAlignment="1">
      <alignment horizontal="center" vertical="center"/>
    </xf>
    <xf numFmtId="3" fontId="40" fillId="10" borderId="75" xfId="0" applyNumberFormat="1" applyFont="1" applyFill="1" applyBorder="1" applyAlignment="1">
      <alignment horizontal="center" vertical="center"/>
    </xf>
    <xf numFmtId="0" fontId="33" fillId="10" borderId="91" xfId="0" applyFont="1" applyFill="1" applyBorder="1" applyAlignment="1">
      <alignment horizontal="center" vertical="center"/>
    </xf>
    <xf numFmtId="3" fontId="40" fillId="10" borderId="82" xfId="0" applyNumberFormat="1" applyFont="1" applyFill="1" applyBorder="1" applyAlignment="1">
      <alignment horizontal="center" vertical="center"/>
    </xf>
    <xf numFmtId="0" fontId="33" fillId="10" borderId="93" xfId="0" applyFont="1" applyFill="1" applyBorder="1" applyAlignment="1">
      <alignment horizontal="center" vertical="center"/>
    </xf>
    <xf numFmtId="0" fontId="33" fillId="10" borderId="94" xfId="0" applyFont="1" applyFill="1" applyBorder="1" applyAlignment="1">
      <alignment horizontal="center" vertical="center"/>
    </xf>
    <xf numFmtId="0" fontId="33" fillId="10" borderId="96" xfId="0" applyFont="1" applyFill="1" applyBorder="1" applyAlignment="1">
      <alignment horizontal="center" vertical="center"/>
    </xf>
    <xf numFmtId="3" fontId="40" fillId="10" borderId="65" xfId="0" applyNumberFormat="1" applyFont="1" applyFill="1" applyBorder="1" applyAlignment="1">
      <alignment horizontal="center" vertical="center"/>
    </xf>
    <xf numFmtId="0" fontId="33" fillId="10" borderId="92" xfId="0" applyFont="1" applyFill="1" applyBorder="1" applyAlignment="1">
      <alignment horizontal="center" vertical="center"/>
    </xf>
    <xf numFmtId="0" fontId="33" fillId="10" borderId="82" xfId="0" applyFont="1" applyFill="1" applyBorder="1" applyAlignment="1">
      <alignment horizontal="center" vertical="center"/>
    </xf>
    <xf numFmtId="3" fontId="40" fillId="10" borderId="46" xfId="0" applyNumberFormat="1" applyFont="1" applyFill="1" applyBorder="1" applyAlignment="1">
      <alignment horizontal="center" vertical="center"/>
    </xf>
    <xf numFmtId="3" fontId="40" fillId="10" borderId="73" xfId="0" applyNumberFormat="1" applyFont="1" applyFill="1" applyBorder="1" applyAlignment="1">
      <alignment horizontal="center" vertical="center"/>
    </xf>
    <xf numFmtId="0" fontId="33" fillId="10" borderId="97" xfId="0" applyFont="1" applyFill="1" applyBorder="1" applyAlignment="1">
      <alignment horizontal="center" vertical="center"/>
    </xf>
    <xf numFmtId="0" fontId="33" fillId="10" borderId="98" xfId="0" applyFont="1" applyFill="1" applyBorder="1" applyAlignment="1">
      <alignment horizontal="center" vertical="center"/>
    </xf>
    <xf numFmtId="0" fontId="33" fillId="10" borderId="99" xfId="0" applyFont="1" applyFill="1" applyBorder="1" applyAlignment="1">
      <alignment horizontal="center" vertical="center"/>
    </xf>
    <xf numFmtId="3" fontId="40" fillId="10" borderId="72" xfId="0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left" vertical="center" wrapText="1"/>
    </xf>
    <xf numFmtId="0" fontId="33" fillId="0" borderId="127" xfId="0" applyFont="1" applyFill="1" applyBorder="1" applyAlignment="1"/>
    <xf numFmtId="0" fontId="33" fillId="0" borderId="69" xfId="0" applyFont="1" applyFill="1" applyBorder="1" applyAlignment="1"/>
    <xf numFmtId="0" fontId="0" fillId="0" borderId="127" xfId="0" applyFill="1" applyBorder="1"/>
    <xf numFmtId="0" fontId="0" fillId="0" borderId="69" xfId="0" applyFill="1" applyBorder="1" applyAlignment="1">
      <alignment wrapText="1"/>
    </xf>
    <xf numFmtId="0" fontId="48" fillId="0" borderId="0" xfId="0" applyFont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0" fontId="0" fillId="0" borderId="132" xfId="0" applyBorder="1" applyAlignment="1">
      <alignment horizontal="center" vertical="center" wrapText="1"/>
    </xf>
    <xf numFmtId="0" fontId="0" fillId="0" borderId="134" xfId="0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0" fillId="0" borderId="128" xfId="0" applyFont="1" applyBorder="1" applyAlignment="1">
      <alignment horizontal="center" vertical="center" wrapText="1"/>
    </xf>
    <xf numFmtId="0" fontId="50" fillId="0" borderId="128" xfId="0" applyFont="1" applyBorder="1" applyAlignment="1">
      <alignment vertical="center" wrapText="1"/>
    </xf>
    <xf numFmtId="0" fontId="50" fillId="0" borderId="129" xfId="0" applyFont="1" applyBorder="1" applyAlignment="1">
      <alignment horizontal="center" vertical="center" wrapText="1"/>
    </xf>
    <xf numFmtId="0" fontId="0" fillId="0" borderId="135" xfId="0" applyBorder="1"/>
    <xf numFmtId="0" fontId="0" fillId="0" borderId="136" xfId="0" applyBorder="1"/>
    <xf numFmtId="0" fontId="0" fillId="0" borderId="31" xfId="0" applyBorder="1"/>
    <xf numFmtId="0" fontId="33" fillId="0" borderId="137" xfId="0" applyFont="1" applyFill="1" applyBorder="1" applyAlignment="1"/>
    <xf numFmtId="0" fontId="33" fillId="0" borderId="101" xfId="0" applyFont="1" applyFill="1" applyBorder="1" applyAlignment="1"/>
    <xf numFmtId="0" fontId="0" fillId="0" borderId="137" xfId="0" applyFill="1" applyBorder="1"/>
    <xf numFmtId="0" fontId="0" fillId="0" borderId="101" xfId="0" applyFill="1" applyBorder="1" applyAlignment="1">
      <alignment wrapText="1"/>
    </xf>
    <xf numFmtId="0" fontId="0" fillId="0" borderId="135" xfId="0" applyBorder="1" applyAlignment="1">
      <alignment horizontal="center" vertical="center" wrapText="1"/>
    </xf>
    <xf numFmtId="0" fontId="1" fillId="9" borderId="104" xfId="0" applyFont="1" applyFill="1" applyBorder="1" applyAlignment="1">
      <alignment horizontal="center" vertical="center"/>
    </xf>
    <xf numFmtId="0" fontId="1" fillId="9" borderId="103" xfId="0" applyFont="1" applyFill="1" applyBorder="1" applyAlignment="1">
      <alignment horizontal="center" vertical="center"/>
    </xf>
    <xf numFmtId="0" fontId="1" fillId="9" borderId="51" xfId="0" applyFont="1" applyFill="1" applyBorder="1" applyAlignment="1">
      <alignment horizontal="center" vertical="center"/>
    </xf>
    <xf numFmtId="0" fontId="1" fillId="9" borderId="52" xfId="0" applyFont="1" applyFill="1" applyBorder="1" applyAlignment="1">
      <alignment horizontal="center" vertical="center"/>
    </xf>
    <xf numFmtId="0" fontId="44" fillId="9" borderId="14" xfId="0" applyFont="1" applyFill="1" applyBorder="1" applyAlignment="1">
      <alignment horizontal="center" vertical="center"/>
    </xf>
    <xf numFmtId="0" fontId="44" fillId="9" borderId="15" xfId="0" applyFont="1" applyFill="1" applyBorder="1" applyAlignment="1">
      <alignment horizontal="center" vertical="center"/>
    </xf>
    <xf numFmtId="0" fontId="44" fillId="9" borderId="10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left" vertical="center" wrapText="1"/>
    </xf>
    <xf numFmtId="0" fontId="0" fillId="10" borderId="114" xfId="0" applyFill="1" applyBorder="1" applyAlignment="1">
      <alignment horizontal="center" vertical="center"/>
    </xf>
    <xf numFmtId="0" fontId="0" fillId="10" borderId="115" xfId="0" applyFill="1" applyBorder="1" applyAlignment="1">
      <alignment horizontal="center" vertical="center"/>
    </xf>
    <xf numFmtId="0" fontId="33" fillId="0" borderId="33" xfId="0" applyFont="1" applyFill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 wrapText="1"/>
    </xf>
    <xf numFmtId="0" fontId="33" fillId="0" borderId="127" xfId="0" applyFont="1" applyFill="1" applyBorder="1" applyAlignment="1">
      <alignment horizontal="center" vertical="center" wrapText="1"/>
    </xf>
    <xf numFmtId="0" fontId="33" fillId="0" borderId="69" xfId="0" applyFont="1" applyFill="1" applyBorder="1" applyAlignment="1">
      <alignment horizontal="center" vertical="center" wrapText="1"/>
    </xf>
    <xf numFmtId="0" fontId="47" fillId="0" borderId="33" xfId="0" applyFont="1" applyFill="1" applyBorder="1" applyAlignment="1">
      <alignment horizontal="center" vertical="center" wrapText="1"/>
    </xf>
    <xf numFmtId="0" fontId="47" fillId="0" borderId="46" xfId="0" applyFont="1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0" fontId="0" fillId="10" borderId="108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2" fillId="9" borderId="0" xfId="0" applyFont="1" applyFill="1" applyAlignment="1">
      <alignment horizontal="center" vertical="center" wrapText="1"/>
    </xf>
    <xf numFmtId="0" fontId="44" fillId="9" borderId="57" xfId="0" applyFont="1" applyFill="1" applyBorder="1" applyAlignment="1">
      <alignment horizontal="center" vertical="center"/>
    </xf>
    <xf numFmtId="0" fontId="44" fillId="9" borderId="43" xfId="0" applyFont="1" applyFill="1" applyBorder="1" applyAlignment="1">
      <alignment horizontal="center" vertical="center"/>
    </xf>
    <xf numFmtId="0" fontId="16" fillId="8" borderId="57" xfId="0" applyFont="1" applyFill="1" applyBorder="1" applyAlignment="1" applyProtection="1">
      <alignment horizontal="center"/>
      <protection locked="0"/>
    </xf>
    <xf numFmtId="0" fontId="16" fillId="8" borderId="58" xfId="0" applyFont="1" applyFill="1" applyBorder="1" applyAlignment="1" applyProtection="1">
      <alignment horizontal="center"/>
      <protection locked="0"/>
    </xf>
    <xf numFmtId="0" fontId="16" fillId="8" borderId="43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2" fillId="10" borderId="41" xfId="0" applyFont="1" applyFill="1" applyBorder="1" applyAlignment="1">
      <alignment horizontal="center" vertical="center"/>
    </xf>
    <xf numFmtId="0" fontId="32" fillId="10" borderId="38" xfId="0" applyFont="1" applyFill="1" applyBorder="1" applyAlignment="1">
      <alignment horizontal="center" vertical="center"/>
    </xf>
    <xf numFmtId="0" fontId="32" fillId="10" borderId="39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9" borderId="36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 vertical="center" wrapText="1"/>
    </xf>
    <xf numFmtId="0" fontId="13" fillId="9" borderId="40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9" fillId="9" borderId="83" xfId="0" applyFont="1" applyFill="1" applyBorder="1" applyAlignment="1">
      <alignment horizontal="center" vertical="center"/>
    </xf>
    <xf numFmtId="0" fontId="9" fillId="9" borderId="85" xfId="0" applyFont="1" applyFill="1" applyBorder="1" applyAlignment="1">
      <alignment horizontal="center" vertical="center"/>
    </xf>
    <xf numFmtId="0" fontId="9" fillId="9" borderId="86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  <xf numFmtId="0" fontId="1" fillId="9" borderId="54" xfId="0" applyFont="1" applyFill="1" applyBorder="1" applyAlignment="1">
      <alignment horizontal="center" vertical="center"/>
    </xf>
    <xf numFmtId="0" fontId="1" fillId="9" borderId="10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59" xfId="0" applyFont="1" applyFill="1" applyBorder="1" applyAlignment="1">
      <alignment horizontal="center" vertical="center"/>
    </xf>
    <xf numFmtId="0" fontId="1" fillId="9" borderId="57" xfId="0" applyFont="1" applyFill="1" applyBorder="1" applyAlignment="1">
      <alignment horizontal="center" vertical="center"/>
    </xf>
    <xf numFmtId="0" fontId="1" fillId="9" borderId="58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 wrapText="1"/>
    </xf>
    <xf numFmtId="0" fontId="36" fillId="0" borderId="102" xfId="0" applyFont="1" applyBorder="1" applyAlignment="1">
      <alignment horizontal="left" vertical="center" wrapText="1"/>
    </xf>
    <xf numFmtId="0" fontId="1" fillId="9" borderId="50" xfId="0" applyFont="1" applyFill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 vertical="center" wrapText="1"/>
    </xf>
    <xf numFmtId="0" fontId="1" fillId="9" borderId="56" xfId="0" applyFont="1" applyFill="1" applyBorder="1" applyAlignment="1">
      <alignment horizontal="center" vertical="center" wrapText="1"/>
    </xf>
    <xf numFmtId="0" fontId="1" fillId="9" borderId="55" xfId="0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7" fillId="0" borderId="21" xfId="0" applyNumberFormat="1" applyFont="1" applyBorder="1" applyAlignment="1" applyProtection="1">
      <alignment horizontal="right" vertical="center" wrapText="1"/>
    </xf>
    <xf numFmtId="4" fontId="7" fillId="0" borderId="18" xfId="0" applyNumberFormat="1" applyFont="1" applyBorder="1" applyAlignment="1" applyProtection="1">
      <alignment horizontal="right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4" fontId="0" fillId="0" borderId="19" xfId="0" applyNumberFormat="1" applyBorder="1" applyAlignment="1" applyProtection="1">
      <alignment horizontal="right" vertical="center" wrapText="1"/>
    </xf>
    <xf numFmtId="4" fontId="0" fillId="0" borderId="25" xfId="0" applyNumberFormat="1" applyBorder="1" applyAlignment="1" applyProtection="1">
      <alignment horizontal="right" vertical="center" wrapText="1"/>
    </xf>
    <xf numFmtId="4" fontId="0" fillId="0" borderId="21" xfId="0" applyNumberFormat="1" applyBorder="1" applyAlignment="1" applyProtection="1">
      <alignment horizontal="right" vertical="center" wrapText="1"/>
    </xf>
    <xf numFmtId="4" fontId="0" fillId="0" borderId="18" xfId="0" applyNumberFormat="1" applyBorder="1" applyAlignment="1" applyProtection="1">
      <alignment horizontal="right" vertical="center" wrapText="1"/>
    </xf>
    <xf numFmtId="4" fontId="0" fillId="0" borderId="24" xfId="0" applyNumberFormat="1" applyBorder="1" applyAlignment="1" applyProtection="1">
      <alignment horizontal="right" vertical="center" wrapText="1"/>
    </xf>
    <xf numFmtId="4" fontId="0" fillId="0" borderId="27" xfId="0" applyNumberFormat="1" applyBorder="1" applyAlignment="1" applyProtection="1">
      <alignment horizontal="right" vertical="center" wrapText="1"/>
    </xf>
    <xf numFmtId="4" fontId="7" fillId="4" borderId="1" xfId="0" applyNumberFormat="1" applyFont="1" applyFill="1" applyBorder="1" applyAlignment="1" applyProtection="1">
      <alignment horizontal="center" vertical="center"/>
    </xf>
    <xf numFmtId="4" fontId="7" fillId="4" borderId="2" xfId="0" applyNumberFormat="1" applyFont="1" applyFill="1" applyBorder="1" applyAlignment="1" applyProtection="1">
      <alignment horizontal="center" vertical="center"/>
    </xf>
    <xf numFmtId="4" fontId="7" fillId="4" borderId="3" xfId="0" applyNumberFormat="1" applyFont="1" applyFill="1" applyBorder="1" applyAlignment="1" applyProtection="1">
      <alignment horizontal="center" vertical="center"/>
    </xf>
    <xf numFmtId="4" fontId="7" fillId="4" borderId="6" xfId="0" applyNumberFormat="1" applyFont="1" applyFill="1" applyBorder="1" applyAlignment="1" applyProtection="1">
      <alignment horizontal="center" vertical="center"/>
    </xf>
    <xf numFmtId="4" fontId="7" fillId="4" borderId="7" xfId="0" applyNumberFormat="1" applyFont="1" applyFill="1" applyBorder="1" applyAlignment="1" applyProtection="1">
      <alignment horizontal="center" vertical="center"/>
    </xf>
    <xf numFmtId="4" fontId="7" fillId="4" borderId="8" xfId="0" applyNumberFormat="1" applyFont="1" applyFill="1" applyBorder="1" applyAlignment="1" applyProtection="1">
      <alignment horizontal="center" vertical="center"/>
    </xf>
    <xf numFmtId="166" fontId="0" fillId="0" borderId="1" xfId="1" applyNumberFormat="1" applyFont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66" fontId="0" fillId="0" borderId="6" xfId="1" applyNumberFormat="1" applyFont="1" applyBorder="1" applyAlignment="1" applyProtection="1">
      <alignment horizontal="center" vertical="center"/>
    </xf>
    <xf numFmtId="166" fontId="0" fillId="0" borderId="7" xfId="1" applyNumberFormat="1" applyFont="1" applyBorder="1" applyAlignment="1" applyProtection="1">
      <alignment horizontal="center" vertical="center"/>
    </xf>
    <xf numFmtId="166" fontId="0" fillId="0" borderId="8" xfId="1" applyNumberFormat="1" applyFont="1" applyBorder="1" applyAlignment="1" applyProtection="1">
      <alignment horizontal="center" vertical="center"/>
    </xf>
    <xf numFmtId="4" fontId="0" fillId="0" borderId="24" xfId="0" applyNumberFormat="1" applyBorder="1" applyAlignment="1" applyProtection="1">
      <alignment horizontal="center"/>
    </xf>
    <xf numFmtId="4" fontId="0" fillId="0" borderId="27" xfId="0" applyNumberFormat="1" applyBorder="1" applyAlignment="1" applyProtection="1">
      <alignment horizontal="center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4" fontId="0" fillId="0" borderId="1" xfId="0" applyNumberFormat="1" applyBorder="1" applyAlignment="1" applyProtection="1">
      <alignment horizontal="center" vertical="center" wrapText="1"/>
    </xf>
    <xf numFmtId="4" fontId="0" fillId="0" borderId="2" xfId="0" applyNumberFormat="1" applyBorder="1" applyAlignment="1" applyProtection="1">
      <alignment horizontal="center" vertical="center" wrapText="1"/>
    </xf>
    <xf numFmtId="4" fontId="0" fillId="0" borderId="6" xfId="0" applyNumberFormat="1" applyBorder="1" applyAlignment="1" applyProtection="1">
      <alignment horizontal="center" vertical="center" wrapText="1"/>
    </xf>
    <xf numFmtId="4" fontId="0" fillId="0" borderId="7" xfId="0" applyNumberFormat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 wrapText="1"/>
    </xf>
    <xf numFmtId="2" fontId="0" fillId="0" borderId="2" xfId="0" applyNumberFormat="1" applyBorder="1" applyAlignment="1" applyProtection="1">
      <alignment horizontal="center" vertical="center" wrapText="1"/>
    </xf>
    <xf numFmtId="2" fontId="0" fillId="0" borderId="3" xfId="0" applyNumberFormat="1" applyBorder="1" applyAlignment="1" applyProtection="1">
      <alignment horizontal="center" vertical="center" wrapText="1"/>
    </xf>
    <xf numFmtId="2" fontId="0" fillId="0" borderId="6" xfId="0" applyNumberFormat="1" applyBorder="1" applyAlignment="1" applyProtection="1">
      <alignment horizontal="center" vertical="center" wrapText="1"/>
    </xf>
    <xf numFmtId="2" fontId="0" fillId="0" borderId="7" xfId="0" applyNumberFormat="1" applyBorder="1" applyAlignment="1" applyProtection="1">
      <alignment horizontal="center" vertical="center" wrapText="1"/>
    </xf>
    <xf numFmtId="2" fontId="0" fillId="0" borderId="8" xfId="0" applyNumberFormat="1" applyBorder="1" applyAlignment="1" applyProtection="1">
      <alignment horizontal="center" vertical="center" wrapText="1"/>
    </xf>
    <xf numFmtId="4" fontId="0" fillId="5" borderId="6" xfId="0" applyNumberFormat="1" applyFill="1" applyBorder="1" applyAlignment="1" applyProtection="1">
      <alignment horizontal="center" vertical="center" wrapText="1"/>
    </xf>
    <xf numFmtId="4" fontId="0" fillId="5" borderId="8" xfId="0" applyNumberFormat="1" applyFill="1" applyBorder="1" applyAlignment="1" applyProtection="1">
      <alignment horizontal="center" vertical="center" wrapText="1"/>
    </xf>
    <xf numFmtId="4" fontId="0" fillId="5" borderId="16" xfId="0" applyNumberFormat="1" applyFill="1" applyBorder="1" applyAlignment="1" applyProtection="1">
      <alignment horizontal="center" vertical="center"/>
    </xf>
    <xf numFmtId="4" fontId="0" fillId="5" borderId="17" xfId="0" applyNumberFormat="1" applyFill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center" vertical="center" wrapText="1"/>
    </xf>
    <xf numFmtId="4" fontId="7" fillId="0" borderId="6" xfId="0" applyNumberFormat="1" applyFont="1" applyBorder="1" applyAlignment="1" applyProtection="1">
      <alignment horizontal="center" vertical="center" wrapText="1"/>
    </xf>
    <xf numFmtId="4" fontId="7" fillId="0" borderId="8" xfId="0" applyNumberFormat="1" applyFont="1" applyBorder="1" applyAlignment="1" applyProtection="1">
      <alignment horizontal="center" vertical="center" wrapText="1"/>
    </xf>
    <xf numFmtId="4" fontId="7" fillId="0" borderId="19" xfId="0" applyNumberFormat="1" applyFont="1" applyBorder="1" applyAlignment="1" applyProtection="1">
      <alignment horizontal="right" vertical="center" wrapText="1"/>
    </xf>
    <xf numFmtId="4" fontId="7" fillId="0" borderId="25" xfId="0" applyNumberFormat="1" applyFont="1" applyBorder="1" applyAlignment="1" applyProtection="1">
      <alignment horizontal="right" vertical="center" wrapText="1"/>
    </xf>
    <xf numFmtId="4" fontId="7" fillId="0" borderId="22" xfId="0" applyNumberFormat="1" applyFont="1" applyBorder="1" applyAlignment="1" applyProtection="1">
      <alignment horizontal="center" vertical="center" wrapText="1"/>
    </xf>
    <xf numFmtId="4" fontId="7" fillId="0" borderId="23" xfId="0" applyNumberFormat="1" applyFont="1" applyBorder="1" applyAlignment="1" applyProtection="1">
      <alignment horizontal="center" vertical="center" wrapText="1"/>
    </xf>
    <xf numFmtId="4" fontId="7" fillId="0" borderId="16" xfId="0" applyNumberFormat="1" applyFont="1" applyBorder="1" applyAlignment="1" applyProtection="1">
      <alignment horizontal="center" vertical="center" wrapText="1"/>
    </xf>
    <xf numFmtId="4" fontId="7" fillId="0" borderId="17" xfId="0" applyNumberFormat="1" applyFont="1" applyBorder="1" applyAlignment="1" applyProtection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129" xfId="0" applyFont="1" applyBorder="1" applyAlignment="1">
      <alignment horizontal="center" vertical="center" wrapText="1"/>
    </xf>
    <xf numFmtId="0" fontId="50" fillId="0" borderId="138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4" fontId="0" fillId="0" borderId="11" xfId="0" applyNumberFormat="1" applyBorder="1" applyAlignment="1" applyProtection="1">
      <alignment horizontal="right" vertical="center" wrapText="1"/>
    </xf>
    <xf numFmtId="4" fontId="0" fillId="0" borderId="12" xfId="0" applyNumberFormat="1" applyBorder="1" applyAlignment="1" applyProtection="1">
      <alignment horizontal="right" vertical="center" wrapText="1"/>
    </xf>
    <xf numFmtId="4" fontId="0" fillId="0" borderId="20" xfId="0" applyNumberFormat="1" applyBorder="1" applyAlignment="1" applyProtection="1">
      <alignment horizontal="right" vertical="center" wrapText="1"/>
    </xf>
    <xf numFmtId="4" fontId="0" fillId="0" borderId="26" xfId="0" applyNumberFormat="1" applyBorder="1" applyAlignment="1" applyProtection="1">
      <alignment horizontal="right" vertical="center" wrapText="1"/>
    </xf>
    <xf numFmtId="2" fontId="24" fillId="4" borderId="1" xfId="0" applyNumberFormat="1" applyFont="1" applyFill="1" applyBorder="1" applyAlignment="1" applyProtection="1">
      <alignment horizontal="left" vertical="center"/>
    </xf>
    <xf numFmtId="2" fontId="24" fillId="4" borderId="2" xfId="0" applyNumberFormat="1" applyFont="1" applyFill="1" applyBorder="1" applyAlignment="1" applyProtection="1">
      <alignment horizontal="left" vertical="center"/>
    </xf>
    <xf numFmtId="2" fontId="24" fillId="4" borderId="0" xfId="0" applyNumberFormat="1" applyFont="1" applyFill="1" applyBorder="1" applyAlignment="1" applyProtection="1">
      <alignment horizontal="left" vertical="center"/>
    </xf>
    <xf numFmtId="2" fontId="24" fillId="4" borderId="4" xfId="0" applyNumberFormat="1" applyFont="1" applyFill="1" applyBorder="1" applyAlignment="1" applyProtection="1">
      <alignment horizontal="left" vertical="center"/>
    </xf>
    <xf numFmtId="2" fontId="25" fillId="4" borderId="0" xfId="0" applyNumberFormat="1" applyFont="1" applyFill="1" applyBorder="1" applyAlignment="1" applyProtection="1">
      <alignment horizontal="right" vertical="center"/>
    </xf>
    <xf numFmtId="2" fontId="25" fillId="4" borderId="5" xfId="0" applyNumberFormat="1" applyFont="1" applyFill="1" applyBorder="1" applyAlignment="1" applyProtection="1">
      <alignment horizontal="right" vertical="center"/>
    </xf>
    <xf numFmtId="2" fontId="0" fillId="0" borderId="28" xfId="0" applyNumberFormat="1" applyBorder="1" applyAlignment="1" applyProtection="1">
      <alignment horizontal="right" vertical="center"/>
      <protection locked="0"/>
    </xf>
    <xf numFmtId="2" fontId="0" fillId="0" borderId="30" xfId="0" applyNumberFormat="1" applyBorder="1" applyAlignment="1" applyProtection="1">
      <alignment horizontal="right" vertical="center"/>
      <protection locked="0"/>
    </xf>
    <xf numFmtId="2" fontId="0" fillId="0" borderId="29" xfId="0" applyNumberFormat="1" applyBorder="1" applyAlignment="1" applyProtection="1">
      <alignment horizontal="right" vertical="center"/>
      <protection locked="0"/>
    </xf>
    <xf numFmtId="2" fontId="0" fillId="0" borderId="28" xfId="0" applyNumberFormat="1" applyBorder="1" applyAlignment="1" applyProtection="1">
      <alignment horizontal="right" vertical="center" wrapText="1"/>
      <protection locked="0"/>
    </xf>
    <xf numFmtId="2" fontId="0" fillId="0" borderId="30" xfId="0" applyNumberFormat="1" applyBorder="1" applyAlignment="1" applyProtection="1">
      <alignment horizontal="right" vertical="center" wrapText="1"/>
      <protection locked="0"/>
    </xf>
    <xf numFmtId="4" fontId="26" fillId="6" borderId="2" xfId="0" applyNumberFormat="1" applyFont="1" applyFill="1" applyBorder="1" applyAlignment="1" applyProtection="1">
      <alignment horizontal="right" vertical="center"/>
    </xf>
    <xf numFmtId="4" fontId="26" fillId="6" borderId="0" xfId="0" applyNumberFormat="1" applyFont="1" applyFill="1" applyBorder="1" applyAlignment="1" applyProtection="1">
      <alignment horizontal="right" vertical="center"/>
    </xf>
    <xf numFmtId="4" fontId="31" fillId="0" borderId="14" xfId="0" applyNumberFormat="1" applyFont="1" applyBorder="1" applyAlignment="1" applyProtection="1">
      <alignment horizontal="center" vertical="center" wrapText="1"/>
      <protection locked="0"/>
    </xf>
    <xf numFmtId="4" fontId="31" fillId="0" borderId="10" xfId="0" applyNumberFormat="1" applyFont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/>
    </xf>
    <xf numFmtId="0" fontId="0" fillId="6" borderId="4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4" fontId="7" fillId="0" borderId="14" xfId="0" applyNumberFormat="1" applyFont="1" applyBorder="1" applyAlignment="1" applyProtection="1">
      <alignment horizontal="center" vertical="center"/>
    </xf>
    <xf numFmtId="4" fontId="7" fillId="0" borderId="15" xfId="0" applyNumberFormat="1" applyFont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/>
    </xf>
    <xf numFmtId="4" fontId="7" fillId="0" borderId="10" xfId="0" applyNumberFormat="1" applyFont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/>
    </xf>
    <xf numFmtId="4" fontId="26" fillId="6" borderId="2" xfId="0" applyNumberFormat="1" applyFont="1" applyFill="1" applyBorder="1" applyAlignment="1" applyProtection="1">
      <alignment horizontal="right" vertical="center" wrapText="1"/>
    </xf>
    <xf numFmtId="4" fontId="26" fillId="6" borderId="0" xfId="0" applyNumberFormat="1" applyFont="1" applyFill="1" applyBorder="1" applyAlignment="1" applyProtection="1">
      <alignment horizontal="right" vertical="center" wrapText="1"/>
    </xf>
    <xf numFmtId="4" fontId="26" fillId="6" borderId="7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27" fillId="4" borderId="1" xfId="0" applyFont="1" applyFill="1" applyBorder="1" applyAlignment="1" applyProtection="1">
      <alignment horizontal="left" vertical="center"/>
    </xf>
    <xf numFmtId="0" fontId="27" fillId="4" borderId="2" xfId="0" applyFont="1" applyFill="1" applyBorder="1" applyAlignment="1" applyProtection="1">
      <alignment horizontal="left" vertical="center"/>
    </xf>
    <xf numFmtId="0" fontId="27" fillId="4" borderId="3" xfId="0" applyFont="1" applyFill="1" applyBorder="1" applyAlignment="1" applyProtection="1">
      <alignment horizontal="left" vertical="center"/>
    </xf>
    <xf numFmtId="0" fontId="27" fillId="4" borderId="4" xfId="0" applyFont="1" applyFill="1" applyBorder="1" applyAlignment="1" applyProtection="1">
      <alignment horizontal="left" vertical="center"/>
    </xf>
    <xf numFmtId="0" fontId="27" fillId="4" borderId="0" xfId="0" applyFont="1" applyFill="1" applyBorder="1" applyAlignment="1" applyProtection="1">
      <alignment horizontal="left" vertical="center"/>
    </xf>
    <xf numFmtId="0" fontId="27" fillId="4" borderId="5" xfId="0" applyFont="1" applyFill="1" applyBorder="1" applyAlignment="1" applyProtection="1">
      <alignment horizontal="left" vertical="center"/>
    </xf>
    <xf numFmtId="4" fontId="28" fillId="6" borderId="1" xfId="0" applyNumberFormat="1" applyFont="1" applyFill="1" applyBorder="1" applyAlignment="1" applyProtection="1">
      <alignment horizontal="left" vertical="center"/>
      <protection locked="0"/>
    </xf>
    <xf numFmtId="4" fontId="28" fillId="6" borderId="2" xfId="0" applyNumberFormat="1" applyFont="1" applyFill="1" applyBorder="1" applyAlignment="1" applyProtection="1">
      <alignment horizontal="left" vertical="center"/>
      <protection locked="0"/>
    </xf>
    <xf numFmtId="4" fontId="28" fillId="6" borderId="4" xfId="0" applyNumberFormat="1" applyFont="1" applyFill="1" applyBorder="1" applyAlignment="1" applyProtection="1">
      <alignment horizontal="left" vertical="center"/>
      <protection locked="0"/>
    </xf>
    <xf numFmtId="4" fontId="28" fillId="6" borderId="0" xfId="0" applyNumberFormat="1" applyFont="1" applyFill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center" vertical="center" textRotation="90"/>
    </xf>
    <xf numFmtId="0" fontId="7" fillId="0" borderId="15" xfId="0" applyFont="1" applyBorder="1" applyAlignment="1" applyProtection="1">
      <alignment horizontal="center" vertical="center" textRotation="90"/>
    </xf>
    <xf numFmtId="0" fontId="7" fillId="0" borderId="10" xfId="0" applyFont="1" applyBorder="1" applyAlignment="1" applyProtection="1">
      <alignment horizontal="center" vertical="center" textRotation="90"/>
    </xf>
    <xf numFmtId="0" fontId="7" fillId="4" borderId="1" xfId="0" applyNumberFormat="1" applyFont="1" applyFill="1" applyBorder="1" applyAlignment="1" applyProtection="1">
      <alignment horizontal="center" vertical="center"/>
    </xf>
    <xf numFmtId="0" fontId="7" fillId="4" borderId="2" xfId="0" applyNumberFormat="1" applyFont="1" applyFill="1" applyBorder="1" applyAlignment="1" applyProtection="1">
      <alignment horizontal="center" vertical="center"/>
    </xf>
    <xf numFmtId="0" fontId="7" fillId="4" borderId="3" xfId="0" applyNumberFormat="1" applyFont="1" applyFill="1" applyBorder="1" applyAlignment="1" applyProtection="1">
      <alignment horizontal="center" vertical="center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7" fillId="4" borderId="7" xfId="0" applyNumberFormat="1" applyFont="1" applyFill="1" applyBorder="1" applyAlignment="1" applyProtection="1">
      <alignment horizontal="center" vertical="center"/>
    </xf>
    <xf numFmtId="0" fontId="7" fillId="4" borderId="8" xfId="0" applyNumberFormat="1" applyFont="1" applyFill="1" applyBorder="1" applyAlignment="1" applyProtection="1">
      <alignment horizontal="center" vertical="center"/>
    </xf>
    <xf numFmtId="4" fontId="31" fillId="0" borderId="14" xfId="0" applyNumberFormat="1" applyFont="1" applyBorder="1" applyAlignment="1" applyProtection="1">
      <alignment horizontal="center" vertical="center"/>
      <protection locked="0"/>
    </xf>
    <xf numFmtId="4" fontId="31" fillId="0" borderId="10" xfId="0" applyNumberFormat="1" applyFont="1" applyBorder="1" applyAlignment="1" applyProtection="1">
      <alignment horizontal="center" vertical="center"/>
      <protection locked="0"/>
    </xf>
    <xf numFmtId="4" fontId="7" fillId="7" borderId="14" xfId="0" applyNumberFormat="1" applyFont="1" applyFill="1" applyBorder="1" applyAlignment="1" applyProtection="1">
      <alignment horizontal="center" vertical="center"/>
    </xf>
    <xf numFmtId="4" fontId="7" fillId="7" borderId="10" xfId="0" applyNumberFormat="1" applyFont="1" applyFill="1" applyBorder="1" applyAlignment="1" applyProtection="1">
      <alignment horizontal="center" vertical="center"/>
    </xf>
    <xf numFmtId="4" fontId="7" fillId="6" borderId="0" xfId="0" applyNumberFormat="1" applyFont="1" applyFill="1" applyBorder="1" applyAlignment="1" applyProtection="1">
      <alignment horizontal="center" vertical="center"/>
    </xf>
    <xf numFmtId="4" fontId="7" fillId="7" borderId="1" xfId="0" applyNumberFormat="1" applyFont="1" applyFill="1" applyBorder="1" applyAlignment="1" applyProtection="1">
      <alignment horizontal="center" vertical="center"/>
    </xf>
    <xf numFmtId="4" fontId="7" fillId="7" borderId="3" xfId="0" applyNumberFormat="1" applyFont="1" applyFill="1" applyBorder="1" applyAlignment="1" applyProtection="1">
      <alignment horizontal="center" vertical="center"/>
    </xf>
    <xf numFmtId="4" fontId="7" fillId="7" borderId="6" xfId="0" applyNumberFormat="1" applyFont="1" applyFill="1" applyBorder="1" applyAlignment="1" applyProtection="1">
      <alignment horizontal="center" vertical="center"/>
    </xf>
    <xf numFmtId="4" fontId="7" fillId="7" borderId="8" xfId="0" applyNumberFormat="1" applyFont="1" applyFill="1" applyBorder="1" applyAlignment="1" applyProtection="1">
      <alignment horizontal="center" vertical="center"/>
    </xf>
    <xf numFmtId="4" fontId="26" fillId="0" borderId="14" xfId="0" applyNumberFormat="1" applyFont="1" applyBorder="1" applyAlignment="1" applyProtection="1">
      <alignment horizontal="right" vertical="center"/>
    </xf>
    <xf numFmtId="4" fontId="26" fillId="0" borderId="15" xfId="0" applyNumberFormat="1" applyFont="1" applyBorder="1" applyAlignment="1" applyProtection="1">
      <alignment horizontal="right" vertical="center"/>
    </xf>
    <xf numFmtId="4" fontId="26" fillId="6" borderId="14" xfId="0" applyNumberFormat="1" applyFont="1" applyFill="1" applyBorder="1" applyAlignment="1" applyProtection="1">
      <alignment horizontal="right" vertical="center"/>
    </xf>
    <xf numFmtId="4" fontId="26" fillId="6" borderId="10" xfId="0" applyNumberFormat="1" applyFont="1" applyFill="1" applyBorder="1" applyAlignment="1" applyProtection="1">
      <alignment horizontal="right" vertical="center"/>
    </xf>
    <xf numFmtId="0" fontId="36" fillId="0" borderId="53" xfId="0" applyFont="1" applyBorder="1" applyAlignment="1">
      <alignment horizontal="left" wrapText="1"/>
    </xf>
    <xf numFmtId="0" fontId="43" fillId="0" borderId="31" xfId="0" applyFont="1" applyBorder="1" applyAlignment="1">
      <alignment horizontal="center" vertical="center"/>
    </xf>
    <xf numFmtId="0" fontId="50" fillId="0" borderId="49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1" fillId="9" borderId="0" xfId="2" applyFont="1" applyFill="1" applyAlignment="1">
      <alignment horizontal="center" wrapText="1"/>
    </xf>
    <xf numFmtId="4" fontId="30" fillId="0" borderId="3" xfId="0" applyNumberFormat="1" applyFont="1" applyBorder="1" applyAlignment="1" applyProtection="1">
      <alignment horizontal="right" vertical="center"/>
    </xf>
    <xf numFmtId="4" fontId="30" fillId="0" borderId="8" xfId="0" applyNumberFormat="1" applyFont="1" applyBorder="1" applyAlignment="1" applyProtection="1">
      <alignment horizontal="right" vertical="center"/>
    </xf>
    <xf numFmtId="4" fontId="29" fillId="0" borderId="1" xfId="0" applyNumberFormat="1" applyFont="1" applyBorder="1" applyAlignment="1" applyProtection="1">
      <alignment horizontal="center" vertical="center"/>
    </xf>
    <xf numFmtId="4" fontId="29" fillId="0" borderId="2" xfId="0" applyNumberFormat="1" applyFont="1" applyBorder="1" applyAlignment="1" applyProtection="1">
      <alignment horizontal="center" vertical="center"/>
    </xf>
    <xf numFmtId="4" fontId="29" fillId="0" borderId="6" xfId="0" applyNumberFormat="1" applyFont="1" applyBorder="1" applyAlignment="1" applyProtection="1">
      <alignment horizontal="center" vertical="center"/>
    </xf>
    <xf numFmtId="4" fontId="29" fillId="0" borderId="7" xfId="0" applyNumberFormat="1" applyFont="1" applyBorder="1" applyAlignment="1" applyProtection="1">
      <alignment horizontal="center" vertical="center"/>
    </xf>
    <xf numFmtId="4" fontId="30" fillId="0" borderId="2" xfId="0" applyNumberFormat="1" applyFont="1" applyBorder="1" applyAlignment="1" applyProtection="1">
      <alignment horizontal="center" vertical="center"/>
    </xf>
    <xf numFmtId="4" fontId="30" fillId="0" borderId="7" xfId="0" applyNumberFormat="1" applyFont="1" applyBorder="1" applyAlignment="1" applyProtection="1">
      <alignment horizontal="center" vertical="center"/>
    </xf>
    <xf numFmtId="4" fontId="30" fillId="0" borderId="1" xfId="0" applyNumberFormat="1" applyFont="1" applyBorder="1" applyAlignment="1" applyProtection="1">
      <alignment horizontal="center" vertical="center"/>
    </xf>
    <xf numFmtId="4" fontId="30" fillId="0" borderId="3" xfId="0" applyNumberFormat="1" applyFont="1" applyBorder="1" applyAlignment="1" applyProtection="1">
      <alignment horizontal="center" vertical="center"/>
    </xf>
    <xf numFmtId="4" fontId="30" fillId="0" borderId="6" xfId="0" applyNumberFormat="1" applyFont="1" applyBorder="1" applyAlignment="1" applyProtection="1">
      <alignment horizontal="center" vertical="center"/>
    </xf>
    <xf numFmtId="4" fontId="30" fillId="0" borderId="8" xfId="0" applyNumberFormat="1" applyFont="1" applyBorder="1" applyAlignment="1" applyProtection="1">
      <alignment horizontal="center" vertical="center"/>
    </xf>
    <xf numFmtId="4" fontId="30" fillId="0" borderId="14" xfId="0" applyNumberFormat="1" applyFont="1" applyBorder="1" applyAlignment="1" applyProtection="1">
      <alignment horizontal="right" vertical="center"/>
    </xf>
    <xf numFmtId="4" fontId="30" fillId="0" borderId="10" xfId="0" applyNumberFormat="1" applyFont="1" applyBorder="1" applyAlignment="1" applyProtection="1">
      <alignment horizontal="right" vertical="center"/>
    </xf>
    <xf numFmtId="4" fontId="26" fillId="0" borderId="10" xfId="0" applyNumberFormat="1" applyFont="1" applyBorder="1" applyAlignment="1" applyProtection="1">
      <alignment horizontal="right" vertical="center"/>
    </xf>
    <xf numFmtId="4" fontId="26" fillId="0" borderId="14" xfId="0" applyNumberFormat="1" applyFont="1" applyBorder="1" applyAlignment="1" applyProtection="1">
      <alignment horizontal="right" vertical="center" wrapText="1"/>
    </xf>
    <xf numFmtId="4" fontId="26" fillId="0" borderId="15" xfId="0" applyNumberFormat="1" applyFont="1" applyBorder="1" applyAlignment="1" applyProtection="1">
      <alignment horizontal="right" vertical="center" wrapText="1"/>
    </xf>
    <xf numFmtId="0" fontId="29" fillId="0" borderId="1" xfId="0" applyFont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/>
    </xf>
    <xf numFmtId="0" fontId="29" fillId="0" borderId="3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/>
    </xf>
    <xf numFmtId="0" fontId="0" fillId="6" borderId="6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 vertical="center"/>
    </xf>
    <xf numFmtId="0" fontId="0" fillId="0" borderId="118" xfId="0" applyBorder="1" applyAlignment="1">
      <alignment horizontal="center"/>
    </xf>
    <xf numFmtId="0" fontId="0" fillId="0" borderId="119" xfId="0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wrapText="1"/>
    </xf>
    <xf numFmtId="0" fontId="45" fillId="0" borderId="0" xfId="0" applyFont="1" applyAlignment="1">
      <alignment horizontal="center" vertical="center" wrapText="1"/>
    </xf>
  </cellXfs>
  <cellStyles count="3">
    <cellStyle name="Euro" xfId="1"/>
    <cellStyle name="Lien hypertexte" xfId="2" builtinId="8"/>
    <cellStyle name="Normal" xfId="0" builtinId="0"/>
  </cellStyles>
  <dxfs count="3">
    <dxf>
      <fill>
        <patternFill>
          <bgColor indexed="63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0D4174"/>
      <color rgb="FF8ECFDD"/>
      <color rgb="FFFAC230"/>
      <color rgb="FF3F48CC"/>
      <color rgb="FF33CCFF"/>
      <color rgb="FF2FC9FF"/>
      <color rgb="FF0776A3"/>
      <color rgb="FFEBD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List" dx="16" fmlaLink="Feuil1!$A$1" fmlaRange="Feuil1!$B$1:$B$2" noThreeD="1" sel="2" val="0"/>
</file>

<file path=xl/ctrlProps/ctrlProp10.xml><?xml version="1.0" encoding="utf-8"?>
<formControlPr xmlns="http://schemas.microsoft.com/office/spreadsheetml/2009/9/main" objectType="List" dx="16" fmlaLink="$I$16" fmlaRange="$K$16:$K$16" noThreeD="1" sel="1" val="0"/>
</file>

<file path=xl/ctrlProps/ctrlProp100.xml><?xml version="1.0" encoding="utf-8"?>
<formControlPr xmlns="http://schemas.microsoft.com/office/spreadsheetml/2009/9/main" objectType="List" dx="16" fmlaLink="$I$16" fmlaRange="$K$16:$K$16" noThreeD="1" sel="1" val="0"/>
</file>

<file path=xl/ctrlProps/ctrlProp1000.xml><?xml version="1.0" encoding="utf-8"?>
<formControlPr xmlns="http://schemas.microsoft.com/office/spreadsheetml/2009/9/main" objectType="List" dx="16" fmlaLink="$I$16" fmlaRange="$K$16:$K$16" noThreeD="1" sel="1" val="0"/>
</file>

<file path=xl/ctrlProps/ctrlProp1001.xml><?xml version="1.0" encoding="utf-8"?>
<formControlPr xmlns="http://schemas.microsoft.com/office/spreadsheetml/2009/9/main" objectType="List" dx="16" fmlaLink="$I$16" fmlaRange="$K$16:$K$16" noThreeD="1" sel="1" val="0"/>
</file>

<file path=xl/ctrlProps/ctrlProp1002.xml><?xml version="1.0" encoding="utf-8"?>
<formControlPr xmlns="http://schemas.microsoft.com/office/spreadsheetml/2009/9/main" objectType="List" dx="16" fmlaLink="$I$16" fmlaRange="$K$16:$K$16" noThreeD="1" sel="1" val="0"/>
</file>

<file path=xl/ctrlProps/ctrlProp1003.xml><?xml version="1.0" encoding="utf-8"?>
<formControlPr xmlns="http://schemas.microsoft.com/office/spreadsheetml/2009/9/main" objectType="List" dx="16" fmlaLink="$I$16" fmlaRange="$K$16:$K$16" noThreeD="1" sel="1" val="0"/>
</file>

<file path=xl/ctrlProps/ctrlProp1004.xml><?xml version="1.0" encoding="utf-8"?>
<formControlPr xmlns="http://schemas.microsoft.com/office/spreadsheetml/2009/9/main" objectType="List" dx="16" fmlaLink="$I$16" fmlaRange="$K$16:$K$16" noThreeD="1" sel="1" val="0"/>
</file>

<file path=xl/ctrlProps/ctrlProp1005.xml><?xml version="1.0" encoding="utf-8"?>
<formControlPr xmlns="http://schemas.microsoft.com/office/spreadsheetml/2009/9/main" objectType="List" dx="16" fmlaLink="$I$16" fmlaRange="$K$16:$K$16" noThreeD="1" sel="1" val="0"/>
</file>

<file path=xl/ctrlProps/ctrlProp1006.xml><?xml version="1.0" encoding="utf-8"?>
<formControlPr xmlns="http://schemas.microsoft.com/office/spreadsheetml/2009/9/main" objectType="List" dx="16" fmlaLink="$I$16" fmlaRange="$K$16:$K$16" noThreeD="1" sel="1" val="0"/>
</file>

<file path=xl/ctrlProps/ctrlProp1007.xml><?xml version="1.0" encoding="utf-8"?>
<formControlPr xmlns="http://schemas.microsoft.com/office/spreadsheetml/2009/9/main" objectType="List" dx="16" fmlaLink="$I$16" fmlaRange="$K$16:$K$16" noThreeD="1" sel="1" val="0"/>
</file>

<file path=xl/ctrlProps/ctrlProp1008.xml><?xml version="1.0" encoding="utf-8"?>
<formControlPr xmlns="http://schemas.microsoft.com/office/spreadsheetml/2009/9/main" objectType="List" dx="16" fmlaLink="$I$16" fmlaRange="$K$16:$K$16" noThreeD="1" sel="1" val="0"/>
</file>

<file path=xl/ctrlProps/ctrlProp1009.xml><?xml version="1.0" encoding="utf-8"?>
<formControlPr xmlns="http://schemas.microsoft.com/office/spreadsheetml/2009/9/main" objectType="List" dx="16" fmlaLink="$I$16" fmlaRange="$K$16:$K$16" noThreeD="1" sel="1" val="0"/>
</file>

<file path=xl/ctrlProps/ctrlProp101.xml><?xml version="1.0" encoding="utf-8"?>
<formControlPr xmlns="http://schemas.microsoft.com/office/spreadsheetml/2009/9/main" objectType="List" dx="16" fmlaLink="$I$16" fmlaRange="$K$16:$K$16" noThreeD="1" sel="1" val="0"/>
</file>

<file path=xl/ctrlProps/ctrlProp1010.xml><?xml version="1.0" encoding="utf-8"?>
<formControlPr xmlns="http://schemas.microsoft.com/office/spreadsheetml/2009/9/main" objectType="List" dx="16" fmlaLink="$I$16" fmlaRange="$K$16:$K$16" noThreeD="1" sel="1" val="0"/>
</file>

<file path=xl/ctrlProps/ctrlProp1011.xml><?xml version="1.0" encoding="utf-8"?>
<formControlPr xmlns="http://schemas.microsoft.com/office/spreadsheetml/2009/9/main" objectType="List" dx="16" fmlaLink="$I$16" fmlaRange="$K$16:$K$16" noThreeD="1" sel="1" val="0"/>
</file>

<file path=xl/ctrlProps/ctrlProp1012.xml><?xml version="1.0" encoding="utf-8"?>
<formControlPr xmlns="http://schemas.microsoft.com/office/spreadsheetml/2009/9/main" objectType="List" dx="16" fmlaLink="$I$16" fmlaRange="$K$16:$K$16" noThreeD="1" sel="1" val="0"/>
</file>

<file path=xl/ctrlProps/ctrlProp1013.xml><?xml version="1.0" encoding="utf-8"?>
<formControlPr xmlns="http://schemas.microsoft.com/office/spreadsheetml/2009/9/main" objectType="List" dx="16" fmlaLink="$I$16" fmlaRange="$K$16:$K$16" noThreeD="1" sel="1" val="0"/>
</file>

<file path=xl/ctrlProps/ctrlProp1014.xml><?xml version="1.0" encoding="utf-8"?>
<formControlPr xmlns="http://schemas.microsoft.com/office/spreadsheetml/2009/9/main" objectType="List" dx="16" fmlaLink="$I$16" fmlaRange="$K$16:$K$16" noThreeD="1" sel="1" val="0"/>
</file>

<file path=xl/ctrlProps/ctrlProp1015.xml><?xml version="1.0" encoding="utf-8"?>
<formControlPr xmlns="http://schemas.microsoft.com/office/spreadsheetml/2009/9/main" objectType="List" dx="16" fmlaLink="$I$16" fmlaRange="$K$16:$K$16" noThreeD="1" sel="1" val="0"/>
</file>

<file path=xl/ctrlProps/ctrlProp1016.xml><?xml version="1.0" encoding="utf-8"?>
<formControlPr xmlns="http://schemas.microsoft.com/office/spreadsheetml/2009/9/main" objectType="List" dx="16" fmlaLink="$I$16" fmlaRange="$K$16:$K$16" noThreeD="1" sel="1" val="0"/>
</file>

<file path=xl/ctrlProps/ctrlProp1017.xml><?xml version="1.0" encoding="utf-8"?>
<formControlPr xmlns="http://schemas.microsoft.com/office/spreadsheetml/2009/9/main" objectType="List" dx="16" fmlaLink="$I$16" fmlaRange="$K$16:$K$16" noThreeD="1" sel="1" val="0"/>
</file>

<file path=xl/ctrlProps/ctrlProp1018.xml><?xml version="1.0" encoding="utf-8"?>
<formControlPr xmlns="http://schemas.microsoft.com/office/spreadsheetml/2009/9/main" objectType="List" dx="16" fmlaLink="$I$16" fmlaRange="$K$16:$K$16" noThreeD="1" sel="1" val="0"/>
</file>

<file path=xl/ctrlProps/ctrlProp1019.xml><?xml version="1.0" encoding="utf-8"?>
<formControlPr xmlns="http://schemas.microsoft.com/office/spreadsheetml/2009/9/main" objectType="List" dx="16" fmlaLink="$I$16" fmlaRange="$K$16:$K$16" noThreeD="1" sel="1" val="0"/>
</file>

<file path=xl/ctrlProps/ctrlProp102.xml><?xml version="1.0" encoding="utf-8"?>
<formControlPr xmlns="http://schemas.microsoft.com/office/spreadsheetml/2009/9/main" objectType="List" dx="16" fmlaLink="$I$16" fmlaRange="$K$16:$K$16" noThreeD="1" sel="1" val="0"/>
</file>

<file path=xl/ctrlProps/ctrlProp1020.xml><?xml version="1.0" encoding="utf-8"?>
<formControlPr xmlns="http://schemas.microsoft.com/office/spreadsheetml/2009/9/main" objectType="List" dx="16" fmlaLink="$I$16" fmlaRange="$K$16:$K$16" noThreeD="1" sel="1" val="0"/>
</file>

<file path=xl/ctrlProps/ctrlProp1021.xml><?xml version="1.0" encoding="utf-8"?>
<formControlPr xmlns="http://schemas.microsoft.com/office/spreadsheetml/2009/9/main" objectType="List" dx="16" fmlaLink="$I$16" fmlaRange="$K$16:$K$16" noThreeD="1" sel="1" val="0"/>
</file>

<file path=xl/ctrlProps/ctrlProp1022.xml><?xml version="1.0" encoding="utf-8"?>
<formControlPr xmlns="http://schemas.microsoft.com/office/spreadsheetml/2009/9/main" objectType="List" dx="16" fmlaLink="$I$16" fmlaRange="$K$16:$K$16" noThreeD="1" sel="1" val="0"/>
</file>

<file path=xl/ctrlProps/ctrlProp1023.xml><?xml version="1.0" encoding="utf-8"?>
<formControlPr xmlns="http://schemas.microsoft.com/office/spreadsheetml/2009/9/main" objectType="List" dx="16" fmlaLink="$I$16" fmlaRange="$K$16:$K$16" noThreeD="1" sel="1" val="0"/>
</file>

<file path=xl/ctrlProps/ctrlProp1024.xml><?xml version="1.0" encoding="utf-8"?>
<formControlPr xmlns="http://schemas.microsoft.com/office/spreadsheetml/2009/9/main" objectType="List" dx="16" fmlaLink="$I$16" fmlaRange="$K$16:$K$16" noThreeD="1" sel="1" val="0"/>
</file>

<file path=xl/ctrlProps/ctrlProp103.xml><?xml version="1.0" encoding="utf-8"?>
<formControlPr xmlns="http://schemas.microsoft.com/office/spreadsheetml/2009/9/main" objectType="List" dx="16" fmlaLink="$I$16" fmlaRange="$K$16:$K$16" noThreeD="1" sel="1" val="0"/>
</file>

<file path=xl/ctrlProps/ctrlProp104.xml><?xml version="1.0" encoding="utf-8"?>
<formControlPr xmlns="http://schemas.microsoft.com/office/spreadsheetml/2009/9/main" objectType="List" dx="16" fmlaLink="$I$16" fmlaRange="$K$16:$K$16" noThreeD="1" sel="1" val="0"/>
</file>

<file path=xl/ctrlProps/ctrlProp105.xml><?xml version="1.0" encoding="utf-8"?>
<formControlPr xmlns="http://schemas.microsoft.com/office/spreadsheetml/2009/9/main" objectType="List" dx="16" fmlaLink="$I$16" fmlaRange="$K$16:$K$16" noThreeD="1" sel="1" val="0"/>
</file>

<file path=xl/ctrlProps/ctrlProp106.xml><?xml version="1.0" encoding="utf-8"?>
<formControlPr xmlns="http://schemas.microsoft.com/office/spreadsheetml/2009/9/main" objectType="List" dx="16" fmlaLink="$I$16" fmlaRange="$K$16:$K$16" noThreeD="1" sel="1" val="0"/>
</file>

<file path=xl/ctrlProps/ctrlProp107.xml><?xml version="1.0" encoding="utf-8"?>
<formControlPr xmlns="http://schemas.microsoft.com/office/spreadsheetml/2009/9/main" objectType="List" dx="16" fmlaLink="$I$16" fmlaRange="$K$16:$K$16" noThreeD="1" sel="1" val="0"/>
</file>

<file path=xl/ctrlProps/ctrlProp108.xml><?xml version="1.0" encoding="utf-8"?>
<formControlPr xmlns="http://schemas.microsoft.com/office/spreadsheetml/2009/9/main" objectType="List" dx="16" fmlaLink="$I$16" fmlaRange="$K$16:$K$16" noThreeD="1" sel="1" val="0"/>
</file>

<file path=xl/ctrlProps/ctrlProp109.xml><?xml version="1.0" encoding="utf-8"?>
<formControlPr xmlns="http://schemas.microsoft.com/office/spreadsheetml/2009/9/main" objectType="List" dx="16" fmlaLink="$I$16" fmlaRange="$K$16:$K$16" noThreeD="1" sel="1" val="0"/>
</file>

<file path=xl/ctrlProps/ctrlProp11.xml><?xml version="1.0" encoding="utf-8"?>
<formControlPr xmlns="http://schemas.microsoft.com/office/spreadsheetml/2009/9/main" objectType="List" dx="16" fmlaLink="$I$16" fmlaRange="$K$16:$K$16" noThreeD="1" sel="1" val="0"/>
</file>

<file path=xl/ctrlProps/ctrlProp110.xml><?xml version="1.0" encoding="utf-8"?>
<formControlPr xmlns="http://schemas.microsoft.com/office/spreadsheetml/2009/9/main" objectType="List" dx="16" fmlaLink="$I$16" fmlaRange="$K$16:$K$16" noThreeD="1" sel="1" val="0"/>
</file>

<file path=xl/ctrlProps/ctrlProp111.xml><?xml version="1.0" encoding="utf-8"?>
<formControlPr xmlns="http://schemas.microsoft.com/office/spreadsheetml/2009/9/main" objectType="List" dx="16" fmlaLink="$I$16" fmlaRange="$K$16:$K$16" noThreeD="1" sel="1" val="0"/>
</file>

<file path=xl/ctrlProps/ctrlProp112.xml><?xml version="1.0" encoding="utf-8"?>
<formControlPr xmlns="http://schemas.microsoft.com/office/spreadsheetml/2009/9/main" objectType="List" dx="16" fmlaLink="$I$16" fmlaRange="$K$16:$K$16" noThreeD="1" sel="1" val="0"/>
</file>

<file path=xl/ctrlProps/ctrlProp113.xml><?xml version="1.0" encoding="utf-8"?>
<formControlPr xmlns="http://schemas.microsoft.com/office/spreadsheetml/2009/9/main" objectType="List" dx="16" fmlaLink="$I$16" fmlaRange="$K$16:$K$16" noThreeD="1" sel="1" val="0"/>
</file>

<file path=xl/ctrlProps/ctrlProp114.xml><?xml version="1.0" encoding="utf-8"?>
<formControlPr xmlns="http://schemas.microsoft.com/office/spreadsheetml/2009/9/main" objectType="List" dx="16" fmlaLink="$I$16" fmlaRange="$K$16:$K$16" noThreeD="1" sel="1" val="0"/>
</file>

<file path=xl/ctrlProps/ctrlProp115.xml><?xml version="1.0" encoding="utf-8"?>
<formControlPr xmlns="http://schemas.microsoft.com/office/spreadsheetml/2009/9/main" objectType="List" dx="16" fmlaLink="$I$16" fmlaRange="$K$16:$K$16" noThreeD="1" sel="1" val="0"/>
</file>

<file path=xl/ctrlProps/ctrlProp116.xml><?xml version="1.0" encoding="utf-8"?>
<formControlPr xmlns="http://schemas.microsoft.com/office/spreadsheetml/2009/9/main" objectType="List" dx="16" fmlaLink="$I$16" fmlaRange="$K$16:$K$16" noThreeD="1" sel="1" val="0"/>
</file>

<file path=xl/ctrlProps/ctrlProp117.xml><?xml version="1.0" encoding="utf-8"?>
<formControlPr xmlns="http://schemas.microsoft.com/office/spreadsheetml/2009/9/main" objectType="List" dx="16" fmlaLink="$I$16" fmlaRange="$K$16:$K$16" noThreeD="1" sel="1" val="0"/>
</file>

<file path=xl/ctrlProps/ctrlProp118.xml><?xml version="1.0" encoding="utf-8"?>
<formControlPr xmlns="http://schemas.microsoft.com/office/spreadsheetml/2009/9/main" objectType="List" dx="16" fmlaLink="$I$16" fmlaRange="$K$16:$K$16" noThreeD="1" sel="1" val="0"/>
</file>

<file path=xl/ctrlProps/ctrlProp119.xml><?xml version="1.0" encoding="utf-8"?>
<formControlPr xmlns="http://schemas.microsoft.com/office/spreadsheetml/2009/9/main" objectType="List" dx="16" fmlaLink="$I$16" fmlaRange="$K$16:$K$16" noThreeD="1" sel="1" val="0"/>
</file>

<file path=xl/ctrlProps/ctrlProp12.xml><?xml version="1.0" encoding="utf-8"?>
<formControlPr xmlns="http://schemas.microsoft.com/office/spreadsheetml/2009/9/main" objectType="List" dx="16" fmlaLink="$I$16" fmlaRange="$K$16:$K$16" noThreeD="1" sel="1" val="0"/>
</file>

<file path=xl/ctrlProps/ctrlProp120.xml><?xml version="1.0" encoding="utf-8"?>
<formControlPr xmlns="http://schemas.microsoft.com/office/spreadsheetml/2009/9/main" objectType="List" dx="16" fmlaLink="$I$16" fmlaRange="$K$16:$K$16" noThreeD="1" sel="1" val="0"/>
</file>

<file path=xl/ctrlProps/ctrlProp121.xml><?xml version="1.0" encoding="utf-8"?>
<formControlPr xmlns="http://schemas.microsoft.com/office/spreadsheetml/2009/9/main" objectType="List" dx="16" fmlaLink="$I$16" fmlaRange="$K$16:$K$16" noThreeD="1" sel="1" val="0"/>
</file>

<file path=xl/ctrlProps/ctrlProp122.xml><?xml version="1.0" encoding="utf-8"?>
<formControlPr xmlns="http://schemas.microsoft.com/office/spreadsheetml/2009/9/main" objectType="List" dx="16" fmlaLink="$I$16" fmlaRange="$K$16:$K$16" noThreeD="1" sel="1" val="0"/>
</file>

<file path=xl/ctrlProps/ctrlProp123.xml><?xml version="1.0" encoding="utf-8"?>
<formControlPr xmlns="http://schemas.microsoft.com/office/spreadsheetml/2009/9/main" objectType="List" dx="16" fmlaLink="$I$16" fmlaRange="$K$16:$K$16" noThreeD="1" sel="1" val="0"/>
</file>

<file path=xl/ctrlProps/ctrlProp124.xml><?xml version="1.0" encoding="utf-8"?>
<formControlPr xmlns="http://schemas.microsoft.com/office/spreadsheetml/2009/9/main" objectType="List" dx="16" fmlaLink="$I$16" fmlaRange="$K$16:$K$16" noThreeD="1" sel="1" val="0"/>
</file>

<file path=xl/ctrlProps/ctrlProp125.xml><?xml version="1.0" encoding="utf-8"?>
<formControlPr xmlns="http://schemas.microsoft.com/office/spreadsheetml/2009/9/main" objectType="List" dx="16" fmlaLink="$I$16" fmlaRange="$K$16:$K$16" noThreeD="1" sel="1" val="0"/>
</file>

<file path=xl/ctrlProps/ctrlProp126.xml><?xml version="1.0" encoding="utf-8"?>
<formControlPr xmlns="http://schemas.microsoft.com/office/spreadsheetml/2009/9/main" objectType="List" dx="16" fmlaLink="$I$16" fmlaRange="$K$16:$K$16" noThreeD="1" sel="1" val="0"/>
</file>

<file path=xl/ctrlProps/ctrlProp127.xml><?xml version="1.0" encoding="utf-8"?>
<formControlPr xmlns="http://schemas.microsoft.com/office/spreadsheetml/2009/9/main" objectType="List" dx="16" fmlaLink="$I$16" fmlaRange="$K$16:$K$16" noThreeD="1" sel="1" val="0"/>
</file>

<file path=xl/ctrlProps/ctrlProp128.xml><?xml version="1.0" encoding="utf-8"?>
<formControlPr xmlns="http://schemas.microsoft.com/office/spreadsheetml/2009/9/main" objectType="List" dx="16" fmlaLink="$I$16" fmlaRange="$K$16:$K$16" noThreeD="1" sel="1" val="0"/>
</file>

<file path=xl/ctrlProps/ctrlProp129.xml><?xml version="1.0" encoding="utf-8"?>
<formControlPr xmlns="http://schemas.microsoft.com/office/spreadsheetml/2009/9/main" objectType="List" dx="16" fmlaLink="$I$16" fmlaRange="$K$16:$K$16" noThreeD="1" sel="1" val="0"/>
</file>

<file path=xl/ctrlProps/ctrlProp13.xml><?xml version="1.0" encoding="utf-8"?>
<formControlPr xmlns="http://schemas.microsoft.com/office/spreadsheetml/2009/9/main" objectType="List" dx="16" fmlaLink="$I$16" fmlaRange="$K$16:$K$16" noThreeD="1" sel="1" val="0"/>
</file>

<file path=xl/ctrlProps/ctrlProp130.xml><?xml version="1.0" encoding="utf-8"?>
<formControlPr xmlns="http://schemas.microsoft.com/office/spreadsheetml/2009/9/main" objectType="List" dx="16" fmlaLink="$I$16" fmlaRange="$K$16:$K$16" noThreeD="1" sel="1" val="0"/>
</file>

<file path=xl/ctrlProps/ctrlProp131.xml><?xml version="1.0" encoding="utf-8"?>
<formControlPr xmlns="http://schemas.microsoft.com/office/spreadsheetml/2009/9/main" objectType="List" dx="16" fmlaLink="$I$16" fmlaRange="$K$16:$K$16" noThreeD="1" sel="1" val="0"/>
</file>

<file path=xl/ctrlProps/ctrlProp132.xml><?xml version="1.0" encoding="utf-8"?>
<formControlPr xmlns="http://schemas.microsoft.com/office/spreadsheetml/2009/9/main" objectType="List" dx="16" fmlaLink="$I$16" fmlaRange="$K$16:$K$16" noThreeD="1" sel="1" val="0"/>
</file>

<file path=xl/ctrlProps/ctrlProp133.xml><?xml version="1.0" encoding="utf-8"?>
<formControlPr xmlns="http://schemas.microsoft.com/office/spreadsheetml/2009/9/main" objectType="List" dx="16" fmlaLink="$I$16" fmlaRange="$K$16:$K$16" noThreeD="1" sel="1" val="0"/>
</file>

<file path=xl/ctrlProps/ctrlProp134.xml><?xml version="1.0" encoding="utf-8"?>
<formControlPr xmlns="http://schemas.microsoft.com/office/spreadsheetml/2009/9/main" objectType="List" dx="16" fmlaLink="$I$16" fmlaRange="$K$16:$K$16" noThreeD="1" sel="1" val="0"/>
</file>

<file path=xl/ctrlProps/ctrlProp135.xml><?xml version="1.0" encoding="utf-8"?>
<formControlPr xmlns="http://schemas.microsoft.com/office/spreadsheetml/2009/9/main" objectType="List" dx="16" fmlaLink="$I$16" fmlaRange="$K$16:$K$16" noThreeD="1" sel="1" val="0"/>
</file>

<file path=xl/ctrlProps/ctrlProp136.xml><?xml version="1.0" encoding="utf-8"?>
<formControlPr xmlns="http://schemas.microsoft.com/office/spreadsheetml/2009/9/main" objectType="List" dx="16" fmlaLink="$I$16" fmlaRange="$K$16:$K$16" noThreeD="1" sel="1" val="0"/>
</file>

<file path=xl/ctrlProps/ctrlProp137.xml><?xml version="1.0" encoding="utf-8"?>
<formControlPr xmlns="http://schemas.microsoft.com/office/spreadsheetml/2009/9/main" objectType="List" dx="16" fmlaLink="$I$16" fmlaRange="$K$16:$K$16" noThreeD="1" sel="1" val="0"/>
</file>

<file path=xl/ctrlProps/ctrlProp138.xml><?xml version="1.0" encoding="utf-8"?>
<formControlPr xmlns="http://schemas.microsoft.com/office/spreadsheetml/2009/9/main" objectType="List" dx="16" fmlaLink="$I$16" fmlaRange="$K$16:$K$16" noThreeD="1" sel="1" val="0"/>
</file>

<file path=xl/ctrlProps/ctrlProp139.xml><?xml version="1.0" encoding="utf-8"?>
<formControlPr xmlns="http://schemas.microsoft.com/office/spreadsheetml/2009/9/main" objectType="List" dx="16" fmlaLink="$I$16" fmlaRange="$K$16:$K$16" noThreeD="1" sel="1" val="0"/>
</file>

<file path=xl/ctrlProps/ctrlProp14.xml><?xml version="1.0" encoding="utf-8"?>
<formControlPr xmlns="http://schemas.microsoft.com/office/spreadsheetml/2009/9/main" objectType="List" dx="16" fmlaLink="$I$16" fmlaRange="$K$16:$K$16" noThreeD="1" sel="1" val="0"/>
</file>

<file path=xl/ctrlProps/ctrlProp140.xml><?xml version="1.0" encoding="utf-8"?>
<formControlPr xmlns="http://schemas.microsoft.com/office/spreadsheetml/2009/9/main" objectType="List" dx="16" fmlaLink="$I$16" fmlaRange="$K$16:$K$16" noThreeD="1" sel="1" val="0"/>
</file>

<file path=xl/ctrlProps/ctrlProp141.xml><?xml version="1.0" encoding="utf-8"?>
<formControlPr xmlns="http://schemas.microsoft.com/office/spreadsheetml/2009/9/main" objectType="List" dx="16" fmlaLink="$I$16" fmlaRange="$K$16:$K$16" noThreeD="1" sel="1" val="0"/>
</file>

<file path=xl/ctrlProps/ctrlProp142.xml><?xml version="1.0" encoding="utf-8"?>
<formControlPr xmlns="http://schemas.microsoft.com/office/spreadsheetml/2009/9/main" objectType="List" dx="16" fmlaLink="$I$16" fmlaRange="$K$16:$K$16" noThreeD="1" sel="1" val="0"/>
</file>

<file path=xl/ctrlProps/ctrlProp143.xml><?xml version="1.0" encoding="utf-8"?>
<formControlPr xmlns="http://schemas.microsoft.com/office/spreadsheetml/2009/9/main" objectType="List" dx="16" fmlaLink="$I$16" fmlaRange="$K$16:$K$16" noThreeD="1" sel="1" val="0"/>
</file>

<file path=xl/ctrlProps/ctrlProp144.xml><?xml version="1.0" encoding="utf-8"?>
<formControlPr xmlns="http://schemas.microsoft.com/office/spreadsheetml/2009/9/main" objectType="List" dx="16" fmlaLink="$I$16" fmlaRange="$K$16:$K$16" noThreeD="1" sel="1" val="0"/>
</file>

<file path=xl/ctrlProps/ctrlProp145.xml><?xml version="1.0" encoding="utf-8"?>
<formControlPr xmlns="http://schemas.microsoft.com/office/spreadsheetml/2009/9/main" objectType="List" dx="16" fmlaLink="$I$16" fmlaRange="$K$16:$K$16" noThreeD="1" sel="1" val="0"/>
</file>

<file path=xl/ctrlProps/ctrlProp146.xml><?xml version="1.0" encoding="utf-8"?>
<formControlPr xmlns="http://schemas.microsoft.com/office/spreadsheetml/2009/9/main" objectType="List" dx="16" fmlaLink="$I$16" fmlaRange="$K$16:$K$16" noThreeD="1" sel="1" val="0"/>
</file>

<file path=xl/ctrlProps/ctrlProp147.xml><?xml version="1.0" encoding="utf-8"?>
<formControlPr xmlns="http://schemas.microsoft.com/office/spreadsheetml/2009/9/main" objectType="List" dx="16" fmlaLink="$I$16" fmlaRange="$K$16:$K$16" noThreeD="1" sel="1" val="0"/>
</file>

<file path=xl/ctrlProps/ctrlProp148.xml><?xml version="1.0" encoding="utf-8"?>
<formControlPr xmlns="http://schemas.microsoft.com/office/spreadsheetml/2009/9/main" objectType="List" dx="16" fmlaLink="$I$16" fmlaRange="$K$16:$K$16" noThreeD="1" sel="1" val="0"/>
</file>

<file path=xl/ctrlProps/ctrlProp149.xml><?xml version="1.0" encoding="utf-8"?>
<formControlPr xmlns="http://schemas.microsoft.com/office/spreadsheetml/2009/9/main" objectType="List" dx="16" fmlaLink="$I$16" fmlaRange="$K$16:$K$16" noThreeD="1" sel="1" val="0"/>
</file>

<file path=xl/ctrlProps/ctrlProp15.xml><?xml version="1.0" encoding="utf-8"?>
<formControlPr xmlns="http://schemas.microsoft.com/office/spreadsheetml/2009/9/main" objectType="List" dx="16" fmlaLink="$I$16" fmlaRange="$K$16:$K$16" noThreeD="1" sel="1" val="0"/>
</file>

<file path=xl/ctrlProps/ctrlProp150.xml><?xml version="1.0" encoding="utf-8"?>
<formControlPr xmlns="http://schemas.microsoft.com/office/spreadsheetml/2009/9/main" objectType="List" dx="16" fmlaLink="$I$16" fmlaRange="$K$16:$K$16" noThreeD="1" sel="1" val="0"/>
</file>

<file path=xl/ctrlProps/ctrlProp151.xml><?xml version="1.0" encoding="utf-8"?>
<formControlPr xmlns="http://schemas.microsoft.com/office/spreadsheetml/2009/9/main" objectType="List" dx="16" fmlaLink="$I$16" fmlaRange="$K$16:$K$16" noThreeD="1" sel="1" val="0"/>
</file>

<file path=xl/ctrlProps/ctrlProp152.xml><?xml version="1.0" encoding="utf-8"?>
<formControlPr xmlns="http://schemas.microsoft.com/office/spreadsheetml/2009/9/main" objectType="List" dx="16" fmlaLink="$I$16" fmlaRange="$K$16:$K$16" noThreeD="1" sel="1" val="0"/>
</file>

<file path=xl/ctrlProps/ctrlProp153.xml><?xml version="1.0" encoding="utf-8"?>
<formControlPr xmlns="http://schemas.microsoft.com/office/spreadsheetml/2009/9/main" objectType="List" dx="16" fmlaLink="$I$16" fmlaRange="$K$16:$K$16" noThreeD="1" sel="1" val="0"/>
</file>

<file path=xl/ctrlProps/ctrlProp154.xml><?xml version="1.0" encoding="utf-8"?>
<formControlPr xmlns="http://schemas.microsoft.com/office/spreadsheetml/2009/9/main" objectType="List" dx="16" fmlaLink="$I$16" fmlaRange="$K$16:$K$16" noThreeD="1" sel="1" val="0"/>
</file>

<file path=xl/ctrlProps/ctrlProp155.xml><?xml version="1.0" encoding="utf-8"?>
<formControlPr xmlns="http://schemas.microsoft.com/office/spreadsheetml/2009/9/main" objectType="List" dx="16" fmlaLink="$I$16" fmlaRange="$K$16:$K$16" noThreeD="1" sel="1" val="0"/>
</file>

<file path=xl/ctrlProps/ctrlProp156.xml><?xml version="1.0" encoding="utf-8"?>
<formControlPr xmlns="http://schemas.microsoft.com/office/spreadsheetml/2009/9/main" objectType="List" dx="16" fmlaLink="$I$16" fmlaRange="$K$16:$K$16" noThreeD="1" sel="1" val="0"/>
</file>

<file path=xl/ctrlProps/ctrlProp157.xml><?xml version="1.0" encoding="utf-8"?>
<formControlPr xmlns="http://schemas.microsoft.com/office/spreadsheetml/2009/9/main" objectType="List" dx="16" fmlaLink="$I$16" fmlaRange="$K$16:$K$16" noThreeD="1" sel="1" val="0"/>
</file>

<file path=xl/ctrlProps/ctrlProp158.xml><?xml version="1.0" encoding="utf-8"?>
<formControlPr xmlns="http://schemas.microsoft.com/office/spreadsheetml/2009/9/main" objectType="List" dx="16" fmlaLink="$I$16" fmlaRange="$K$16:$K$16" noThreeD="1" sel="1" val="0"/>
</file>

<file path=xl/ctrlProps/ctrlProp159.xml><?xml version="1.0" encoding="utf-8"?>
<formControlPr xmlns="http://schemas.microsoft.com/office/spreadsheetml/2009/9/main" objectType="List" dx="16" fmlaLink="$I$16" fmlaRange="$K$16:$K$16" noThreeD="1" sel="1" val="0"/>
</file>

<file path=xl/ctrlProps/ctrlProp16.xml><?xml version="1.0" encoding="utf-8"?>
<formControlPr xmlns="http://schemas.microsoft.com/office/spreadsheetml/2009/9/main" objectType="List" dx="16" fmlaLink="$I$16" fmlaRange="$K$16:$K$16" noThreeD="1" sel="1" val="0"/>
</file>

<file path=xl/ctrlProps/ctrlProp160.xml><?xml version="1.0" encoding="utf-8"?>
<formControlPr xmlns="http://schemas.microsoft.com/office/spreadsheetml/2009/9/main" objectType="List" dx="16" fmlaLink="$I$16" fmlaRange="$K$16:$K$16" noThreeD="1" sel="1" val="0"/>
</file>

<file path=xl/ctrlProps/ctrlProp161.xml><?xml version="1.0" encoding="utf-8"?>
<formControlPr xmlns="http://schemas.microsoft.com/office/spreadsheetml/2009/9/main" objectType="List" dx="16" fmlaLink="$I$16" fmlaRange="$K$16:$K$16" noThreeD="1" sel="1" val="0"/>
</file>

<file path=xl/ctrlProps/ctrlProp162.xml><?xml version="1.0" encoding="utf-8"?>
<formControlPr xmlns="http://schemas.microsoft.com/office/spreadsheetml/2009/9/main" objectType="List" dx="16" fmlaLink="$I$16" fmlaRange="$K$16:$K$16" noThreeD="1" sel="1" val="0"/>
</file>

<file path=xl/ctrlProps/ctrlProp163.xml><?xml version="1.0" encoding="utf-8"?>
<formControlPr xmlns="http://schemas.microsoft.com/office/spreadsheetml/2009/9/main" objectType="List" dx="16" fmlaLink="$I$16" fmlaRange="$K$16:$K$16" noThreeD="1" sel="1" val="0"/>
</file>

<file path=xl/ctrlProps/ctrlProp164.xml><?xml version="1.0" encoding="utf-8"?>
<formControlPr xmlns="http://schemas.microsoft.com/office/spreadsheetml/2009/9/main" objectType="List" dx="16" fmlaLink="$I$16" fmlaRange="$K$16:$K$16" noThreeD="1" sel="1" val="0"/>
</file>

<file path=xl/ctrlProps/ctrlProp165.xml><?xml version="1.0" encoding="utf-8"?>
<formControlPr xmlns="http://schemas.microsoft.com/office/spreadsheetml/2009/9/main" objectType="List" dx="16" fmlaLink="$I$16" fmlaRange="$K$16:$K$16" noThreeD="1" sel="1" val="0"/>
</file>

<file path=xl/ctrlProps/ctrlProp166.xml><?xml version="1.0" encoding="utf-8"?>
<formControlPr xmlns="http://schemas.microsoft.com/office/spreadsheetml/2009/9/main" objectType="List" dx="16" fmlaLink="$I$16" fmlaRange="$K$16:$K$16" noThreeD="1" sel="1" val="0"/>
</file>

<file path=xl/ctrlProps/ctrlProp167.xml><?xml version="1.0" encoding="utf-8"?>
<formControlPr xmlns="http://schemas.microsoft.com/office/spreadsheetml/2009/9/main" objectType="List" dx="16" fmlaLink="$I$16" fmlaRange="$K$16:$K$16" noThreeD="1" sel="1" val="0"/>
</file>

<file path=xl/ctrlProps/ctrlProp168.xml><?xml version="1.0" encoding="utf-8"?>
<formControlPr xmlns="http://schemas.microsoft.com/office/spreadsheetml/2009/9/main" objectType="List" dx="16" fmlaLink="$I$16" fmlaRange="$K$16:$K$16" noThreeD="1" sel="1" val="0"/>
</file>

<file path=xl/ctrlProps/ctrlProp169.xml><?xml version="1.0" encoding="utf-8"?>
<formControlPr xmlns="http://schemas.microsoft.com/office/spreadsheetml/2009/9/main" objectType="List" dx="16" fmlaLink="$I$16" fmlaRange="$K$16:$K$16" noThreeD="1" sel="1" val="0"/>
</file>

<file path=xl/ctrlProps/ctrlProp17.xml><?xml version="1.0" encoding="utf-8"?>
<formControlPr xmlns="http://schemas.microsoft.com/office/spreadsheetml/2009/9/main" objectType="List" dx="16" fmlaLink="$I$16" fmlaRange="$K$16:$K$16" noThreeD="1" sel="1" val="0"/>
</file>

<file path=xl/ctrlProps/ctrlProp170.xml><?xml version="1.0" encoding="utf-8"?>
<formControlPr xmlns="http://schemas.microsoft.com/office/spreadsheetml/2009/9/main" objectType="List" dx="16" fmlaLink="$I$16" fmlaRange="$K$16:$K$16" noThreeD="1" sel="1" val="0"/>
</file>

<file path=xl/ctrlProps/ctrlProp171.xml><?xml version="1.0" encoding="utf-8"?>
<formControlPr xmlns="http://schemas.microsoft.com/office/spreadsheetml/2009/9/main" objectType="List" dx="16" fmlaLink="$I$16" fmlaRange="$K$16:$K$16" noThreeD="1" sel="1" val="0"/>
</file>

<file path=xl/ctrlProps/ctrlProp172.xml><?xml version="1.0" encoding="utf-8"?>
<formControlPr xmlns="http://schemas.microsoft.com/office/spreadsheetml/2009/9/main" objectType="List" dx="16" fmlaLink="$I$16" fmlaRange="$K$16:$K$16" noThreeD="1" sel="1" val="0"/>
</file>

<file path=xl/ctrlProps/ctrlProp173.xml><?xml version="1.0" encoding="utf-8"?>
<formControlPr xmlns="http://schemas.microsoft.com/office/spreadsheetml/2009/9/main" objectType="List" dx="16" fmlaLink="$I$16" fmlaRange="$K$16:$K$16" noThreeD="1" sel="1" val="0"/>
</file>

<file path=xl/ctrlProps/ctrlProp174.xml><?xml version="1.0" encoding="utf-8"?>
<formControlPr xmlns="http://schemas.microsoft.com/office/spreadsheetml/2009/9/main" objectType="List" dx="16" fmlaLink="$I$16" fmlaRange="$K$16:$K$16" noThreeD="1" sel="1" val="0"/>
</file>

<file path=xl/ctrlProps/ctrlProp175.xml><?xml version="1.0" encoding="utf-8"?>
<formControlPr xmlns="http://schemas.microsoft.com/office/spreadsheetml/2009/9/main" objectType="List" dx="16" fmlaLink="$I$16" fmlaRange="$K$16:$K$16" noThreeD="1" sel="1" val="0"/>
</file>

<file path=xl/ctrlProps/ctrlProp176.xml><?xml version="1.0" encoding="utf-8"?>
<formControlPr xmlns="http://schemas.microsoft.com/office/spreadsheetml/2009/9/main" objectType="List" dx="16" fmlaLink="$I$16" fmlaRange="$K$16:$K$16" noThreeD="1" sel="1" val="0"/>
</file>

<file path=xl/ctrlProps/ctrlProp177.xml><?xml version="1.0" encoding="utf-8"?>
<formControlPr xmlns="http://schemas.microsoft.com/office/spreadsheetml/2009/9/main" objectType="List" dx="16" fmlaLink="$I$16" fmlaRange="$K$16:$K$16" noThreeD="1" sel="1" val="0"/>
</file>

<file path=xl/ctrlProps/ctrlProp178.xml><?xml version="1.0" encoding="utf-8"?>
<formControlPr xmlns="http://schemas.microsoft.com/office/spreadsheetml/2009/9/main" objectType="List" dx="16" fmlaLink="$I$16" fmlaRange="$K$16:$K$16" noThreeD="1" sel="1" val="0"/>
</file>

<file path=xl/ctrlProps/ctrlProp179.xml><?xml version="1.0" encoding="utf-8"?>
<formControlPr xmlns="http://schemas.microsoft.com/office/spreadsheetml/2009/9/main" objectType="List" dx="16" fmlaLink="$I$16" fmlaRange="$K$16:$K$16" noThreeD="1" sel="1" val="0"/>
</file>

<file path=xl/ctrlProps/ctrlProp18.xml><?xml version="1.0" encoding="utf-8"?>
<formControlPr xmlns="http://schemas.microsoft.com/office/spreadsheetml/2009/9/main" objectType="List" dx="16" fmlaLink="$I$16" fmlaRange="$K$16:$K$16" noThreeD="1" sel="1" val="0"/>
</file>

<file path=xl/ctrlProps/ctrlProp180.xml><?xml version="1.0" encoding="utf-8"?>
<formControlPr xmlns="http://schemas.microsoft.com/office/spreadsheetml/2009/9/main" objectType="List" dx="16" fmlaLink="$I$16" fmlaRange="$K$16:$K$16" noThreeD="1" sel="1" val="0"/>
</file>

<file path=xl/ctrlProps/ctrlProp181.xml><?xml version="1.0" encoding="utf-8"?>
<formControlPr xmlns="http://schemas.microsoft.com/office/spreadsheetml/2009/9/main" objectType="List" dx="16" fmlaLink="$I$16" fmlaRange="$K$16:$K$16" noThreeD="1" sel="1" val="0"/>
</file>

<file path=xl/ctrlProps/ctrlProp182.xml><?xml version="1.0" encoding="utf-8"?>
<formControlPr xmlns="http://schemas.microsoft.com/office/spreadsheetml/2009/9/main" objectType="List" dx="16" fmlaLink="$I$16" fmlaRange="$K$16:$K$16" noThreeD="1" sel="1" val="0"/>
</file>

<file path=xl/ctrlProps/ctrlProp183.xml><?xml version="1.0" encoding="utf-8"?>
<formControlPr xmlns="http://schemas.microsoft.com/office/spreadsheetml/2009/9/main" objectType="List" dx="16" fmlaLink="$I$16" fmlaRange="$K$16:$K$16" noThreeD="1" sel="1" val="0"/>
</file>

<file path=xl/ctrlProps/ctrlProp184.xml><?xml version="1.0" encoding="utf-8"?>
<formControlPr xmlns="http://schemas.microsoft.com/office/spreadsheetml/2009/9/main" objectType="List" dx="16" fmlaLink="$I$16" fmlaRange="$K$16:$K$16" noThreeD="1" sel="1" val="0"/>
</file>

<file path=xl/ctrlProps/ctrlProp185.xml><?xml version="1.0" encoding="utf-8"?>
<formControlPr xmlns="http://schemas.microsoft.com/office/spreadsheetml/2009/9/main" objectType="List" dx="16" fmlaLink="$I$16" fmlaRange="$K$16:$K$16" noThreeD="1" sel="1" val="0"/>
</file>

<file path=xl/ctrlProps/ctrlProp186.xml><?xml version="1.0" encoding="utf-8"?>
<formControlPr xmlns="http://schemas.microsoft.com/office/spreadsheetml/2009/9/main" objectType="List" dx="16" fmlaLink="$I$16" fmlaRange="$K$16:$K$16" noThreeD="1" sel="1" val="0"/>
</file>

<file path=xl/ctrlProps/ctrlProp187.xml><?xml version="1.0" encoding="utf-8"?>
<formControlPr xmlns="http://schemas.microsoft.com/office/spreadsheetml/2009/9/main" objectType="List" dx="16" fmlaLink="$I$16" fmlaRange="$K$16:$K$16" noThreeD="1" sel="1" val="0"/>
</file>

<file path=xl/ctrlProps/ctrlProp188.xml><?xml version="1.0" encoding="utf-8"?>
<formControlPr xmlns="http://schemas.microsoft.com/office/spreadsheetml/2009/9/main" objectType="List" dx="16" fmlaLink="$I$16" fmlaRange="$K$16:$K$16" noThreeD="1" sel="1" val="0"/>
</file>

<file path=xl/ctrlProps/ctrlProp189.xml><?xml version="1.0" encoding="utf-8"?>
<formControlPr xmlns="http://schemas.microsoft.com/office/spreadsheetml/2009/9/main" objectType="List" dx="16" fmlaLink="$I$16" fmlaRange="$K$16:$K$16" noThreeD="1" sel="1" val="0"/>
</file>

<file path=xl/ctrlProps/ctrlProp19.xml><?xml version="1.0" encoding="utf-8"?>
<formControlPr xmlns="http://schemas.microsoft.com/office/spreadsheetml/2009/9/main" objectType="List" dx="16" fmlaLink="$I$16" fmlaRange="$K$16:$K$16" noThreeD="1" sel="1" val="0"/>
</file>

<file path=xl/ctrlProps/ctrlProp190.xml><?xml version="1.0" encoding="utf-8"?>
<formControlPr xmlns="http://schemas.microsoft.com/office/spreadsheetml/2009/9/main" objectType="List" dx="16" fmlaLink="$I$16" fmlaRange="$K$16:$K$16" noThreeD="1" sel="1" val="0"/>
</file>

<file path=xl/ctrlProps/ctrlProp191.xml><?xml version="1.0" encoding="utf-8"?>
<formControlPr xmlns="http://schemas.microsoft.com/office/spreadsheetml/2009/9/main" objectType="List" dx="16" fmlaLink="$I$16" fmlaRange="$K$16:$K$16" noThreeD="1" sel="1" val="0"/>
</file>

<file path=xl/ctrlProps/ctrlProp192.xml><?xml version="1.0" encoding="utf-8"?>
<formControlPr xmlns="http://schemas.microsoft.com/office/spreadsheetml/2009/9/main" objectType="List" dx="16" fmlaLink="$I$16" fmlaRange="$K$16:$K$16" noThreeD="1" sel="1" val="0"/>
</file>

<file path=xl/ctrlProps/ctrlProp193.xml><?xml version="1.0" encoding="utf-8"?>
<formControlPr xmlns="http://schemas.microsoft.com/office/spreadsheetml/2009/9/main" objectType="List" dx="16" fmlaLink="$I$16" fmlaRange="$K$16:$K$16" noThreeD="1" sel="1" val="0"/>
</file>

<file path=xl/ctrlProps/ctrlProp194.xml><?xml version="1.0" encoding="utf-8"?>
<formControlPr xmlns="http://schemas.microsoft.com/office/spreadsheetml/2009/9/main" objectType="List" dx="16" fmlaLink="$I$16" fmlaRange="$K$16:$K$16" noThreeD="1" sel="1" val="0"/>
</file>

<file path=xl/ctrlProps/ctrlProp195.xml><?xml version="1.0" encoding="utf-8"?>
<formControlPr xmlns="http://schemas.microsoft.com/office/spreadsheetml/2009/9/main" objectType="List" dx="16" fmlaLink="$I$16" fmlaRange="$K$16:$K$16" noThreeD="1" sel="1" val="0"/>
</file>

<file path=xl/ctrlProps/ctrlProp196.xml><?xml version="1.0" encoding="utf-8"?>
<formControlPr xmlns="http://schemas.microsoft.com/office/spreadsheetml/2009/9/main" objectType="List" dx="16" fmlaLink="$I$16" fmlaRange="$K$16:$K$16" noThreeD="1" sel="1" val="0"/>
</file>

<file path=xl/ctrlProps/ctrlProp197.xml><?xml version="1.0" encoding="utf-8"?>
<formControlPr xmlns="http://schemas.microsoft.com/office/spreadsheetml/2009/9/main" objectType="List" dx="16" fmlaLink="$I$16" fmlaRange="$K$16:$K$16" noThreeD="1" sel="1" val="0"/>
</file>

<file path=xl/ctrlProps/ctrlProp198.xml><?xml version="1.0" encoding="utf-8"?>
<formControlPr xmlns="http://schemas.microsoft.com/office/spreadsheetml/2009/9/main" objectType="List" dx="16" fmlaLink="$I$16" fmlaRange="$K$16:$K$16" noThreeD="1" sel="1" val="0"/>
</file>

<file path=xl/ctrlProps/ctrlProp199.xml><?xml version="1.0" encoding="utf-8"?>
<formControlPr xmlns="http://schemas.microsoft.com/office/spreadsheetml/2009/9/main" objectType="List" dx="16" fmlaLink="$I$16" fmlaRange="$K$16:$K$16" noThreeD="1" sel="1" val="0"/>
</file>

<file path=xl/ctrlProps/ctrlProp2.xml><?xml version="1.0" encoding="utf-8"?>
<formControlPr xmlns="http://schemas.microsoft.com/office/spreadsheetml/2009/9/main" objectType="List" dx="16" fmlaLink="$I$16" fmlaRange="$K$16:$K$16" noThreeD="1" sel="1" val="0"/>
</file>

<file path=xl/ctrlProps/ctrlProp20.xml><?xml version="1.0" encoding="utf-8"?>
<formControlPr xmlns="http://schemas.microsoft.com/office/spreadsheetml/2009/9/main" objectType="List" dx="16" fmlaLink="$I$16" fmlaRange="$K$16:$K$16" noThreeD="1" sel="1" val="0"/>
</file>

<file path=xl/ctrlProps/ctrlProp200.xml><?xml version="1.0" encoding="utf-8"?>
<formControlPr xmlns="http://schemas.microsoft.com/office/spreadsheetml/2009/9/main" objectType="List" dx="16" fmlaLink="$I$16" fmlaRange="$K$16:$K$16" noThreeD="1" sel="1" val="0"/>
</file>

<file path=xl/ctrlProps/ctrlProp201.xml><?xml version="1.0" encoding="utf-8"?>
<formControlPr xmlns="http://schemas.microsoft.com/office/spreadsheetml/2009/9/main" objectType="List" dx="16" fmlaLink="$I$16" fmlaRange="$K$16:$K$16" noThreeD="1" sel="1" val="0"/>
</file>

<file path=xl/ctrlProps/ctrlProp202.xml><?xml version="1.0" encoding="utf-8"?>
<formControlPr xmlns="http://schemas.microsoft.com/office/spreadsheetml/2009/9/main" objectType="List" dx="16" fmlaLink="$I$16" fmlaRange="$K$16:$K$16" noThreeD="1" sel="1" val="0"/>
</file>

<file path=xl/ctrlProps/ctrlProp203.xml><?xml version="1.0" encoding="utf-8"?>
<formControlPr xmlns="http://schemas.microsoft.com/office/spreadsheetml/2009/9/main" objectType="List" dx="16" fmlaLink="$I$16" fmlaRange="$K$16:$K$16" noThreeD="1" sel="1" val="0"/>
</file>

<file path=xl/ctrlProps/ctrlProp204.xml><?xml version="1.0" encoding="utf-8"?>
<formControlPr xmlns="http://schemas.microsoft.com/office/spreadsheetml/2009/9/main" objectType="List" dx="16" fmlaLink="$I$16" fmlaRange="$K$16:$K$16" noThreeD="1" sel="1" val="0"/>
</file>

<file path=xl/ctrlProps/ctrlProp205.xml><?xml version="1.0" encoding="utf-8"?>
<formControlPr xmlns="http://schemas.microsoft.com/office/spreadsheetml/2009/9/main" objectType="List" dx="16" fmlaLink="$I$16" fmlaRange="$K$16:$K$16" noThreeD="1" sel="1" val="0"/>
</file>

<file path=xl/ctrlProps/ctrlProp206.xml><?xml version="1.0" encoding="utf-8"?>
<formControlPr xmlns="http://schemas.microsoft.com/office/spreadsheetml/2009/9/main" objectType="List" dx="16" fmlaLink="$I$16" fmlaRange="$K$16:$K$16" noThreeD="1" sel="1" val="0"/>
</file>

<file path=xl/ctrlProps/ctrlProp207.xml><?xml version="1.0" encoding="utf-8"?>
<formControlPr xmlns="http://schemas.microsoft.com/office/spreadsheetml/2009/9/main" objectType="List" dx="16" fmlaLink="$I$16" fmlaRange="$K$16:$K$16" noThreeD="1" sel="1" val="0"/>
</file>

<file path=xl/ctrlProps/ctrlProp208.xml><?xml version="1.0" encoding="utf-8"?>
<formControlPr xmlns="http://schemas.microsoft.com/office/spreadsheetml/2009/9/main" objectType="List" dx="16" fmlaLink="$I$16" fmlaRange="$K$16:$K$16" noThreeD="1" sel="1" val="0"/>
</file>

<file path=xl/ctrlProps/ctrlProp209.xml><?xml version="1.0" encoding="utf-8"?>
<formControlPr xmlns="http://schemas.microsoft.com/office/spreadsheetml/2009/9/main" objectType="List" dx="16" fmlaLink="$I$16" fmlaRange="$K$16:$K$16" noThreeD="1" sel="1" val="0"/>
</file>

<file path=xl/ctrlProps/ctrlProp21.xml><?xml version="1.0" encoding="utf-8"?>
<formControlPr xmlns="http://schemas.microsoft.com/office/spreadsheetml/2009/9/main" objectType="List" dx="16" fmlaLink="$I$16" fmlaRange="$K$16:$K$16" noThreeD="1" sel="1" val="0"/>
</file>

<file path=xl/ctrlProps/ctrlProp210.xml><?xml version="1.0" encoding="utf-8"?>
<formControlPr xmlns="http://schemas.microsoft.com/office/spreadsheetml/2009/9/main" objectType="List" dx="16" fmlaLink="$I$16" fmlaRange="$K$16:$K$16" noThreeD="1" sel="1" val="0"/>
</file>

<file path=xl/ctrlProps/ctrlProp211.xml><?xml version="1.0" encoding="utf-8"?>
<formControlPr xmlns="http://schemas.microsoft.com/office/spreadsheetml/2009/9/main" objectType="List" dx="16" fmlaLink="$I$16" fmlaRange="$K$16:$K$16" noThreeD="1" sel="1" val="0"/>
</file>

<file path=xl/ctrlProps/ctrlProp212.xml><?xml version="1.0" encoding="utf-8"?>
<formControlPr xmlns="http://schemas.microsoft.com/office/spreadsheetml/2009/9/main" objectType="List" dx="16" fmlaLink="$I$16" fmlaRange="$K$16:$K$16" noThreeD="1" sel="1" val="0"/>
</file>

<file path=xl/ctrlProps/ctrlProp213.xml><?xml version="1.0" encoding="utf-8"?>
<formControlPr xmlns="http://schemas.microsoft.com/office/spreadsheetml/2009/9/main" objectType="List" dx="16" fmlaLink="$I$16" fmlaRange="$K$16:$K$16" noThreeD="1" sel="1" val="0"/>
</file>

<file path=xl/ctrlProps/ctrlProp214.xml><?xml version="1.0" encoding="utf-8"?>
<formControlPr xmlns="http://schemas.microsoft.com/office/spreadsheetml/2009/9/main" objectType="List" dx="16" fmlaLink="$I$16" fmlaRange="$K$16:$K$16" noThreeD="1" sel="1" val="0"/>
</file>

<file path=xl/ctrlProps/ctrlProp215.xml><?xml version="1.0" encoding="utf-8"?>
<formControlPr xmlns="http://schemas.microsoft.com/office/spreadsheetml/2009/9/main" objectType="List" dx="16" fmlaLink="$I$16" fmlaRange="$K$16:$K$16" noThreeD="1" sel="1" val="0"/>
</file>

<file path=xl/ctrlProps/ctrlProp216.xml><?xml version="1.0" encoding="utf-8"?>
<formControlPr xmlns="http://schemas.microsoft.com/office/spreadsheetml/2009/9/main" objectType="List" dx="16" fmlaLink="$I$16" fmlaRange="$K$16:$K$16" noThreeD="1" sel="1" val="0"/>
</file>

<file path=xl/ctrlProps/ctrlProp217.xml><?xml version="1.0" encoding="utf-8"?>
<formControlPr xmlns="http://schemas.microsoft.com/office/spreadsheetml/2009/9/main" objectType="List" dx="16" fmlaLink="$I$16" fmlaRange="$K$16:$K$16" noThreeD="1" sel="1" val="0"/>
</file>

<file path=xl/ctrlProps/ctrlProp218.xml><?xml version="1.0" encoding="utf-8"?>
<formControlPr xmlns="http://schemas.microsoft.com/office/spreadsheetml/2009/9/main" objectType="List" dx="16" fmlaLink="$I$16" fmlaRange="$K$16:$K$16" noThreeD="1" sel="1" val="0"/>
</file>

<file path=xl/ctrlProps/ctrlProp219.xml><?xml version="1.0" encoding="utf-8"?>
<formControlPr xmlns="http://schemas.microsoft.com/office/spreadsheetml/2009/9/main" objectType="List" dx="16" fmlaLink="$I$16" fmlaRange="$K$16:$K$16" noThreeD="1" sel="1" val="0"/>
</file>

<file path=xl/ctrlProps/ctrlProp22.xml><?xml version="1.0" encoding="utf-8"?>
<formControlPr xmlns="http://schemas.microsoft.com/office/spreadsheetml/2009/9/main" objectType="List" dx="16" fmlaLink="$I$16" fmlaRange="$K$16:$K$16" noThreeD="1" sel="1" val="0"/>
</file>

<file path=xl/ctrlProps/ctrlProp220.xml><?xml version="1.0" encoding="utf-8"?>
<formControlPr xmlns="http://schemas.microsoft.com/office/spreadsheetml/2009/9/main" objectType="List" dx="16" fmlaLink="$I$16" fmlaRange="$K$16:$K$16" noThreeD="1" sel="1" val="0"/>
</file>

<file path=xl/ctrlProps/ctrlProp221.xml><?xml version="1.0" encoding="utf-8"?>
<formControlPr xmlns="http://schemas.microsoft.com/office/spreadsheetml/2009/9/main" objectType="List" dx="16" fmlaLink="$I$16" fmlaRange="$K$16:$K$16" noThreeD="1" sel="1" val="0"/>
</file>

<file path=xl/ctrlProps/ctrlProp222.xml><?xml version="1.0" encoding="utf-8"?>
<formControlPr xmlns="http://schemas.microsoft.com/office/spreadsheetml/2009/9/main" objectType="List" dx="16" fmlaLink="$I$16" fmlaRange="$K$16:$K$16" noThreeD="1" sel="1" val="0"/>
</file>

<file path=xl/ctrlProps/ctrlProp223.xml><?xml version="1.0" encoding="utf-8"?>
<formControlPr xmlns="http://schemas.microsoft.com/office/spreadsheetml/2009/9/main" objectType="List" dx="16" fmlaLink="$I$16" fmlaRange="$K$16:$K$16" noThreeD="1" sel="1" val="0"/>
</file>

<file path=xl/ctrlProps/ctrlProp224.xml><?xml version="1.0" encoding="utf-8"?>
<formControlPr xmlns="http://schemas.microsoft.com/office/spreadsheetml/2009/9/main" objectType="List" dx="16" fmlaLink="$I$16" fmlaRange="$K$16:$K$16" noThreeD="1" sel="1" val="0"/>
</file>

<file path=xl/ctrlProps/ctrlProp225.xml><?xml version="1.0" encoding="utf-8"?>
<formControlPr xmlns="http://schemas.microsoft.com/office/spreadsheetml/2009/9/main" objectType="List" dx="16" fmlaLink="$I$16" fmlaRange="$K$16:$K$16" noThreeD="1" sel="1" val="0"/>
</file>

<file path=xl/ctrlProps/ctrlProp226.xml><?xml version="1.0" encoding="utf-8"?>
<formControlPr xmlns="http://schemas.microsoft.com/office/spreadsheetml/2009/9/main" objectType="List" dx="16" fmlaLink="$I$16" fmlaRange="$K$16:$K$16" noThreeD="1" sel="1" val="0"/>
</file>

<file path=xl/ctrlProps/ctrlProp227.xml><?xml version="1.0" encoding="utf-8"?>
<formControlPr xmlns="http://schemas.microsoft.com/office/spreadsheetml/2009/9/main" objectType="List" dx="16" fmlaLink="$I$16" fmlaRange="$K$16:$K$16" noThreeD="1" sel="1" val="0"/>
</file>

<file path=xl/ctrlProps/ctrlProp228.xml><?xml version="1.0" encoding="utf-8"?>
<formControlPr xmlns="http://schemas.microsoft.com/office/spreadsheetml/2009/9/main" objectType="List" dx="16" fmlaLink="$I$16" fmlaRange="$K$16:$K$16" noThreeD="1" sel="1" val="0"/>
</file>

<file path=xl/ctrlProps/ctrlProp229.xml><?xml version="1.0" encoding="utf-8"?>
<formControlPr xmlns="http://schemas.microsoft.com/office/spreadsheetml/2009/9/main" objectType="List" dx="16" fmlaLink="$I$16" fmlaRange="$K$16:$K$16" noThreeD="1" sel="1" val="0"/>
</file>

<file path=xl/ctrlProps/ctrlProp23.xml><?xml version="1.0" encoding="utf-8"?>
<formControlPr xmlns="http://schemas.microsoft.com/office/spreadsheetml/2009/9/main" objectType="List" dx="16" fmlaLink="$I$16" fmlaRange="$K$16:$K$16" noThreeD="1" sel="1" val="0"/>
</file>

<file path=xl/ctrlProps/ctrlProp230.xml><?xml version="1.0" encoding="utf-8"?>
<formControlPr xmlns="http://schemas.microsoft.com/office/spreadsheetml/2009/9/main" objectType="List" dx="16" fmlaLink="$I$16" fmlaRange="$K$16:$K$16" noThreeD="1" sel="1" val="0"/>
</file>

<file path=xl/ctrlProps/ctrlProp231.xml><?xml version="1.0" encoding="utf-8"?>
<formControlPr xmlns="http://schemas.microsoft.com/office/spreadsheetml/2009/9/main" objectType="List" dx="16" fmlaLink="$I$16" fmlaRange="$K$16:$K$16" noThreeD="1" sel="1" val="0"/>
</file>

<file path=xl/ctrlProps/ctrlProp232.xml><?xml version="1.0" encoding="utf-8"?>
<formControlPr xmlns="http://schemas.microsoft.com/office/spreadsheetml/2009/9/main" objectType="List" dx="16" fmlaLink="$I$16" fmlaRange="$K$16:$K$16" noThreeD="1" sel="1" val="0"/>
</file>

<file path=xl/ctrlProps/ctrlProp233.xml><?xml version="1.0" encoding="utf-8"?>
<formControlPr xmlns="http://schemas.microsoft.com/office/spreadsheetml/2009/9/main" objectType="List" dx="16" fmlaLink="$I$16" fmlaRange="$K$16:$K$16" noThreeD="1" sel="1" val="0"/>
</file>

<file path=xl/ctrlProps/ctrlProp234.xml><?xml version="1.0" encoding="utf-8"?>
<formControlPr xmlns="http://schemas.microsoft.com/office/spreadsheetml/2009/9/main" objectType="List" dx="16" fmlaLink="$I$16" fmlaRange="$K$16:$K$16" noThreeD="1" sel="1" val="0"/>
</file>

<file path=xl/ctrlProps/ctrlProp235.xml><?xml version="1.0" encoding="utf-8"?>
<formControlPr xmlns="http://schemas.microsoft.com/office/spreadsheetml/2009/9/main" objectType="List" dx="16" fmlaLink="$I$16" fmlaRange="$K$16:$K$16" noThreeD="1" sel="1" val="0"/>
</file>

<file path=xl/ctrlProps/ctrlProp236.xml><?xml version="1.0" encoding="utf-8"?>
<formControlPr xmlns="http://schemas.microsoft.com/office/spreadsheetml/2009/9/main" objectType="List" dx="16" fmlaLink="$I$16" fmlaRange="$K$16:$K$16" noThreeD="1" sel="1" val="0"/>
</file>

<file path=xl/ctrlProps/ctrlProp237.xml><?xml version="1.0" encoding="utf-8"?>
<formControlPr xmlns="http://schemas.microsoft.com/office/spreadsheetml/2009/9/main" objectType="List" dx="16" fmlaLink="$I$16" fmlaRange="$K$16:$K$16" noThreeD="1" sel="1" val="0"/>
</file>

<file path=xl/ctrlProps/ctrlProp238.xml><?xml version="1.0" encoding="utf-8"?>
<formControlPr xmlns="http://schemas.microsoft.com/office/spreadsheetml/2009/9/main" objectType="List" dx="16" fmlaLink="$I$16" fmlaRange="$K$16:$K$16" noThreeD="1" sel="1" val="0"/>
</file>

<file path=xl/ctrlProps/ctrlProp239.xml><?xml version="1.0" encoding="utf-8"?>
<formControlPr xmlns="http://schemas.microsoft.com/office/spreadsheetml/2009/9/main" objectType="List" dx="16" fmlaLink="$I$16" fmlaRange="$K$16:$K$16" noThreeD="1" sel="1" val="0"/>
</file>

<file path=xl/ctrlProps/ctrlProp24.xml><?xml version="1.0" encoding="utf-8"?>
<formControlPr xmlns="http://schemas.microsoft.com/office/spreadsheetml/2009/9/main" objectType="List" dx="16" fmlaLink="$I$16" fmlaRange="$K$16:$K$16" noThreeD="1" sel="1" val="0"/>
</file>

<file path=xl/ctrlProps/ctrlProp240.xml><?xml version="1.0" encoding="utf-8"?>
<formControlPr xmlns="http://schemas.microsoft.com/office/spreadsheetml/2009/9/main" objectType="List" dx="16" fmlaLink="$I$16" fmlaRange="$K$16:$K$16" noThreeD="1" sel="1" val="0"/>
</file>

<file path=xl/ctrlProps/ctrlProp241.xml><?xml version="1.0" encoding="utf-8"?>
<formControlPr xmlns="http://schemas.microsoft.com/office/spreadsheetml/2009/9/main" objectType="List" dx="16" fmlaLink="$I$16" fmlaRange="$K$16:$K$16" noThreeD="1" sel="1" val="0"/>
</file>

<file path=xl/ctrlProps/ctrlProp242.xml><?xml version="1.0" encoding="utf-8"?>
<formControlPr xmlns="http://schemas.microsoft.com/office/spreadsheetml/2009/9/main" objectType="List" dx="16" fmlaLink="$I$16" fmlaRange="$K$16:$K$16" noThreeD="1" sel="1" val="0"/>
</file>

<file path=xl/ctrlProps/ctrlProp243.xml><?xml version="1.0" encoding="utf-8"?>
<formControlPr xmlns="http://schemas.microsoft.com/office/spreadsheetml/2009/9/main" objectType="List" dx="16" fmlaLink="$I$16" fmlaRange="$K$16:$K$16" noThreeD="1" sel="1" val="0"/>
</file>

<file path=xl/ctrlProps/ctrlProp244.xml><?xml version="1.0" encoding="utf-8"?>
<formControlPr xmlns="http://schemas.microsoft.com/office/spreadsheetml/2009/9/main" objectType="List" dx="16" fmlaLink="$I$16" fmlaRange="$K$16:$K$16" noThreeD="1" sel="1" val="0"/>
</file>

<file path=xl/ctrlProps/ctrlProp245.xml><?xml version="1.0" encoding="utf-8"?>
<formControlPr xmlns="http://schemas.microsoft.com/office/spreadsheetml/2009/9/main" objectType="List" dx="16" fmlaLink="$I$16" fmlaRange="$K$16:$K$16" noThreeD="1" sel="1" val="0"/>
</file>

<file path=xl/ctrlProps/ctrlProp246.xml><?xml version="1.0" encoding="utf-8"?>
<formControlPr xmlns="http://schemas.microsoft.com/office/spreadsheetml/2009/9/main" objectType="List" dx="16" fmlaLink="$I$16" fmlaRange="$K$16:$K$16" noThreeD="1" sel="1" val="0"/>
</file>

<file path=xl/ctrlProps/ctrlProp247.xml><?xml version="1.0" encoding="utf-8"?>
<formControlPr xmlns="http://schemas.microsoft.com/office/spreadsheetml/2009/9/main" objectType="List" dx="16" fmlaLink="$I$16" fmlaRange="$K$16:$K$16" noThreeD="1" sel="1" val="0"/>
</file>

<file path=xl/ctrlProps/ctrlProp248.xml><?xml version="1.0" encoding="utf-8"?>
<formControlPr xmlns="http://schemas.microsoft.com/office/spreadsheetml/2009/9/main" objectType="List" dx="16" fmlaLink="$I$16" fmlaRange="$K$16:$K$16" noThreeD="1" sel="1" val="0"/>
</file>

<file path=xl/ctrlProps/ctrlProp249.xml><?xml version="1.0" encoding="utf-8"?>
<formControlPr xmlns="http://schemas.microsoft.com/office/spreadsheetml/2009/9/main" objectType="List" dx="16" fmlaLink="$I$16" fmlaRange="$K$16:$K$16" noThreeD="1" sel="1" val="0"/>
</file>

<file path=xl/ctrlProps/ctrlProp25.xml><?xml version="1.0" encoding="utf-8"?>
<formControlPr xmlns="http://schemas.microsoft.com/office/spreadsheetml/2009/9/main" objectType="List" dx="16" fmlaLink="$I$16" fmlaRange="$K$16:$K$16" noThreeD="1" sel="1" val="0"/>
</file>

<file path=xl/ctrlProps/ctrlProp250.xml><?xml version="1.0" encoding="utf-8"?>
<formControlPr xmlns="http://schemas.microsoft.com/office/spreadsheetml/2009/9/main" objectType="List" dx="16" fmlaLink="$I$16" fmlaRange="$K$16:$K$16" noThreeD="1" sel="1" val="0"/>
</file>

<file path=xl/ctrlProps/ctrlProp251.xml><?xml version="1.0" encoding="utf-8"?>
<formControlPr xmlns="http://schemas.microsoft.com/office/spreadsheetml/2009/9/main" objectType="List" dx="16" fmlaLink="$I$16" fmlaRange="$K$16:$K$16" noThreeD="1" sel="1" val="0"/>
</file>

<file path=xl/ctrlProps/ctrlProp252.xml><?xml version="1.0" encoding="utf-8"?>
<formControlPr xmlns="http://schemas.microsoft.com/office/spreadsheetml/2009/9/main" objectType="List" dx="16" fmlaLink="$I$16" fmlaRange="$K$16:$K$16" noThreeD="1" sel="1" val="0"/>
</file>

<file path=xl/ctrlProps/ctrlProp253.xml><?xml version="1.0" encoding="utf-8"?>
<formControlPr xmlns="http://schemas.microsoft.com/office/spreadsheetml/2009/9/main" objectType="List" dx="16" fmlaLink="$I$16" fmlaRange="$K$16:$K$16" noThreeD="1" sel="1" val="0"/>
</file>

<file path=xl/ctrlProps/ctrlProp254.xml><?xml version="1.0" encoding="utf-8"?>
<formControlPr xmlns="http://schemas.microsoft.com/office/spreadsheetml/2009/9/main" objectType="List" dx="16" fmlaLink="$I$16" fmlaRange="$K$16:$K$16" noThreeD="1" sel="1" val="0"/>
</file>

<file path=xl/ctrlProps/ctrlProp255.xml><?xml version="1.0" encoding="utf-8"?>
<formControlPr xmlns="http://schemas.microsoft.com/office/spreadsheetml/2009/9/main" objectType="List" dx="16" fmlaLink="$I$16" fmlaRange="$K$16:$K$16" noThreeD="1" sel="1" val="0"/>
</file>

<file path=xl/ctrlProps/ctrlProp256.xml><?xml version="1.0" encoding="utf-8"?>
<formControlPr xmlns="http://schemas.microsoft.com/office/spreadsheetml/2009/9/main" objectType="List" dx="16" fmlaLink="$I$16" fmlaRange="$K$16:$K$16" noThreeD="1" sel="1" val="0"/>
</file>

<file path=xl/ctrlProps/ctrlProp257.xml><?xml version="1.0" encoding="utf-8"?>
<formControlPr xmlns="http://schemas.microsoft.com/office/spreadsheetml/2009/9/main" objectType="List" dx="16" fmlaLink="$I$16" fmlaRange="$K$16:$K$16" noThreeD="1" sel="1" val="0"/>
</file>

<file path=xl/ctrlProps/ctrlProp258.xml><?xml version="1.0" encoding="utf-8"?>
<formControlPr xmlns="http://schemas.microsoft.com/office/spreadsheetml/2009/9/main" objectType="List" dx="16" fmlaLink="$I$16" fmlaRange="$K$16:$K$16" noThreeD="1" sel="1" val="0"/>
</file>

<file path=xl/ctrlProps/ctrlProp259.xml><?xml version="1.0" encoding="utf-8"?>
<formControlPr xmlns="http://schemas.microsoft.com/office/spreadsheetml/2009/9/main" objectType="List" dx="16" fmlaLink="$I$16" fmlaRange="$K$16:$K$16" noThreeD="1" sel="1" val="0"/>
</file>

<file path=xl/ctrlProps/ctrlProp26.xml><?xml version="1.0" encoding="utf-8"?>
<formControlPr xmlns="http://schemas.microsoft.com/office/spreadsheetml/2009/9/main" objectType="List" dx="16" fmlaLink="$I$16" fmlaRange="$K$16:$K$16" noThreeD="1" sel="1" val="0"/>
</file>

<file path=xl/ctrlProps/ctrlProp260.xml><?xml version="1.0" encoding="utf-8"?>
<formControlPr xmlns="http://schemas.microsoft.com/office/spreadsheetml/2009/9/main" objectType="List" dx="16" fmlaLink="$I$16" fmlaRange="$K$16:$K$16" noThreeD="1" sel="1" val="0"/>
</file>

<file path=xl/ctrlProps/ctrlProp261.xml><?xml version="1.0" encoding="utf-8"?>
<formControlPr xmlns="http://schemas.microsoft.com/office/spreadsheetml/2009/9/main" objectType="List" dx="16" fmlaLink="$I$16" fmlaRange="$K$16:$K$16" noThreeD="1" sel="1" val="0"/>
</file>

<file path=xl/ctrlProps/ctrlProp262.xml><?xml version="1.0" encoding="utf-8"?>
<formControlPr xmlns="http://schemas.microsoft.com/office/spreadsheetml/2009/9/main" objectType="List" dx="16" fmlaLink="$I$16" fmlaRange="$K$16:$K$16" noThreeD="1" sel="1" val="0"/>
</file>

<file path=xl/ctrlProps/ctrlProp263.xml><?xml version="1.0" encoding="utf-8"?>
<formControlPr xmlns="http://schemas.microsoft.com/office/spreadsheetml/2009/9/main" objectType="List" dx="16" fmlaLink="$I$16" fmlaRange="$K$16:$K$16" noThreeD="1" sel="1" val="0"/>
</file>

<file path=xl/ctrlProps/ctrlProp264.xml><?xml version="1.0" encoding="utf-8"?>
<formControlPr xmlns="http://schemas.microsoft.com/office/spreadsheetml/2009/9/main" objectType="List" dx="16" fmlaLink="$I$16" fmlaRange="$K$16:$K$16" noThreeD="1" sel="1" val="0"/>
</file>

<file path=xl/ctrlProps/ctrlProp265.xml><?xml version="1.0" encoding="utf-8"?>
<formControlPr xmlns="http://schemas.microsoft.com/office/spreadsheetml/2009/9/main" objectType="List" dx="16" fmlaLink="$I$16" fmlaRange="$K$16:$K$16" noThreeD="1" sel="1" val="0"/>
</file>

<file path=xl/ctrlProps/ctrlProp266.xml><?xml version="1.0" encoding="utf-8"?>
<formControlPr xmlns="http://schemas.microsoft.com/office/spreadsheetml/2009/9/main" objectType="List" dx="16" fmlaLink="$I$16" fmlaRange="$K$16:$K$16" noThreeD="1" sel="1" val="0"/>
</file>

<file path=xl/ctrlProps/ctrlProp267.xml><?xml version="1.0" encoding="utf-8"?>
<formControlPr xmlns="http://schemas.microsoft.com/office/spreadsheetml/2009/9/main" objectType="List" dx="16" fmlaLink="$I$16" fmlaRange="$K$16:$K$16" noThreeD="1" sel="1" val="0"/>
</file>

<file path=xl/ctrlProps/ctrlProp268.xml><?xml version="1.0" encoding="utf-8"?>
<formControlPr xmlns="http://schemas.microsoft.com/office/spreadsheetml/2009/9/main" objectType="List" dx="16" fmlaLink="$I$16" fmlaRange="$K$16:$K$16" noThreeD="1" sel="1" val="0"/>
</file>

<file path=xl/ctrlProps/ctrlProp269.xml><?xml version="1.0" encoding="utf-8"?>
<formControlPr xmlns="http://schemas.microsoft.com/office/spreadsheetml/2009/9/main" objectType="List" dx="16" fmlaLink="$I$16" fmlaRange="$K$16:$K$16" noThreeD="1" sel="1" val="0"/>
</file>

<file path=xl/ctrlProps/ctrlProp27.xml><?xml version="1.0" encoding="utf-8"?>
<formControlPr xmlns="http://schemas.microsoft.com/office/spreadsheetml/2009/9/main" objectType="List" dx="16" fmlaLink="$I$16" fmlaRange="$K$16:$K$16" noThreeD="1" sel="1" val="0"/>
</file>

<file path=xl/ctrlProps/ctrlProp270.xml><?xml version="1.0" encoding="utf-8"?>
<formControlPr xmlns="http://schemas.microsoft.com/office/spreadsheetml/2009/9/main" objectType="List" dx="16" fmlaLink="$I$16" fmlaRange="$K$16:$K$16" noThreeD="1" sel="1" val="0"/>
</file>

<file path=xl/ctrlProps/ctrlProp271.xml><?xml version="1.0" encoding="utf-8"?>
<formControlPr xmlns="http://schemas.microsoft.com/office/spreadsheetml/2009/9/main" objectType="List" dx="16" fmlaLink="$I$16" fmlaRange="$K$16:$K$16" noThreeD="1" sel="1" val="0"/>
</file>

<file path=xl/ctrlProps/ctrlProp272.xml><?xml version="1.0" encoding="utf-8"?>
<formControlPr xmlns="http://schemas.microsoft.com/office/spreadsheetml/2009/9/main" objectType="List" dx="16" fmlaLink="$I$16" fmlaRange="$K$16:$K$16" noThreeD="1" sel="1" val="0"/>
</file>

<file path=xl/ctrlProps/ctrlProp273.xml><?xml version="1.0" encoding="utf-8"?>
<formControlPr xmlns="http://schemas.microsoft.com/office/spreadsheetml/2009/9/main" objectType="List" dx="16" fmlaLink="$I$16" fmlaRange="$K$16:$K$16" noThreeD="1" sel="1" val="0"/>
</file>

<file path=xl/ctrlProps/ctrlProp274.xml><?xml version="1.0" encoding="utf-8"?>
<formControlPr xmlns="http://schemas.microsoft.com/office/spreadsheetml/2009/9/main" objectType="List" dx="16" fmlaLink="$I$16" fmlaRange="$K$16:$K$16" noThreeD="1" sel="1" val="0"/>
</file>

<file path=xl/ctrlProps/ctrlProp275.xml><?xml version="1.0" encoding="utf-8"?>
<formControlPr xmlns="http://schemas.microsoft.com/office/spreadsheetml/2009/9/main" objectType="List" dx="16" fmlaLink="$I$16" fmlaRange="$K$16:$K$16" noThreeD="1" sel="1" val="0"/>
</file>

<file path=xl/ctrlProps/ctrlProp276.xml><?xml version="1.0" encoding="utf-8"?>
<formControlPr xmlns="http://schemas.microsoft.com/office/spreadsheetml/2009/9/main" objectType="List" dx="16" fmlaLink="$I$16" fmlaRange="$K$16:$K$16" noThreeD="1" sel="1" val="0"/>
</file>

<file path=xl/ctrlProps/ctrlProp277.xml><?xml version="1.0" encoding="utf-8"?>
<formControlPr xmlns="http://schemas.microsoft.com/office/spreadsheetml/2009/9/main" objectType="List" dx="16" fmlaLink="$I$16" fmlaRange="$K$16:$K$16" noThreeD="1" sel="1" val="0"/>
</file>

<file path=xl/ctrlProps/ctrlProp278.xml><?xml version="1.0" encoding="utf-8"?>
<formControlPr xmlns="http://schemas.microsoft.com/office/spreadsheetml/2009/9/main" objectType="List" dx="16" fmlaLink="$I$16" fmlaRange="$K$16:$K$16" noThreeD="1" sel="1" val="0"/>
</file>

<file path=xl/ctrlProps/ctrlProp279.xml><?xml version="1.0" encoding="utf-8"?>
<formControlPr xmlns="http://schemas.microsoft.com/office/spreadsheetml/2009/9/main" objectType="List" dx="16" fmlaLink="$I$16" fmlaRange="$K$16:$K$16" noThreeD="1" sel="1" val="0"/>
</file>

<file path=xl/ctrlProps/ctrlProp28.xml><?xml version="1.0" encoding="utf-8"?>
<formControlPr xmlns="http://schemas.microsoft.com/office/spreadsheetml/2009/9/main" objectType="List" dx="16" fmlaLink="$I$16" fmlaRange="$K$16:$K$16" noThreeD="1" sel="1" val="0"/>
</file>

<file path=xl/ctrlProps/ctrlProp280.xml><?xml version="1.0" encoding="utf-8"?>
<formControlPr xmlns="http://schemas.microsoft.com/office/spreadsheetml/2009/9/main" objectType="List" dx="16" fmlaLink="$I$16" fmlaRange="$K$16:$K$16" noThreeD="1" sel="1" val="0"/>
</file>

<file path=xl/ctrlProps/ctrlProp281.xml><?xml version="1.0" encoding="utf-8"?>
<formControlPr xmlns="http://schemas.microsoft.com/office/spreadsheetml/2009/9/main" objectType="List" dx="16" fmlaLink="$I$16" fmlaRange="$K$16:$K$16" noThreeD="1" sel="1" val="0"/>
</file>

<file path=xl/ctrlProps/ctrlProp282.xml><?xml version="1.0" encoding="utf-8"?>
<formControlPr xmlns="http://schemas.microsoft.com/office/spreadsheetml/2009/9/main" objectType="List" dx="16" fmlaLink="$I$16" fmlaRange="$K$16:$K$16" noThreeD="1" sel="1" val="0"/>
</file>

<file path=xl/ctrlProps/ctrlProp283.xml><?xml version="1.0" encoding="utf-8"?>
<formControlPr xmlns="http://schemas.microsoft.com/office/spreadsheetml/2009/9/main" objectType="List" dx="16" fmlaLink="$I$16" fmlaRange="$K$16:$K$16" noThreeD="1" sel="1" val="0"/>
</file>

<file path=xl/ctrlProps/ctrlProp284.xml><?xml version="1.0" encoding="utf-8"?>
<formControlPr xmlns="http://schemas.microsoft.com/office/spreadsheetml/2009/9/main" objectType="List" dx="16" fmlaLink="$I$16" fmlaRange="$K$16:$K$16" noThreeD="1" sel="1" val="0"/>
</file>

<file path=xl/ctrlProps/ctrlProp285.xml><?xml version="1.0" encoding="utf-8"?>
<formControlPr xmlns="http://schemas.microsoft.com/office/spreadsheetml/2009/9/main" objectType="List" dx="16" fmlaLink="$I$16" fmlaRange="$K$16:$K$16" noThreeD="1" sel="1" val="0"/>
</file>

<file path=xl/ctrlProps/ctrlProp286.xml><?xml version="1.0" encoding="utf-8"?>
<formControlPr xmlns="http://schemas.microsoft.com/office/spreadsheetml/2009/9/main" objectType="List" dx="16" fmlaLink="$I$16" fmlaRange="$K$16:$K$16" noThreeD="1" sel="1" val="0"/>
</file>

<file path=xl/ctrlProps/ctrlProp287.xml><?xml version="1.0" encoding="utf-8"?>
<formControlPr xmlns="http://schemas.microsoft.com/office/spreadsheetml/2009/9/main" objectType="List" dx="16" fmlaLink="$I$16" fmlaRange="$K$16:$K$16" noThreeD="1" sel="1" val="0"/>
</file>

<file path=xl/ctrlProps/ctrlProp288.xml><?xml version="1.0" encoding="utf-8"?>
<formControlPr xmlns="http://schemas.microsoft.com/office/spreadsheetml/2009/9/main" objectType="List" dx="16" fmlaLink="$I$16" fmlaRange="$K$16:$K$16" noThreeD="1" sel="1" val="0"/>
</file>

<file path=xl/ctrlProps/ctrlProp289.xml><?xml version="1.0" encoding="utf-8"?>
<formControlPr xmlns="http://schemas.microsoft.com/office/spreadsheetml/2009/9/main" objectType="List" dx="16" fmlaLink="$I$16" fmlaRange="$K$16:$K$16" noThreeD="1" sel="1" val="0"/>
</file>

<file path=xl/ctrlProps/ctrlProp29.xml><?xml version="1.0" encoding="utf-8"?>
<formControlPr xmlns="http://schemas.microsoft.com/office/spreadsheetml/2009/9/main" objectType="List" dx="16" fmlaLink="$I$16" fmlaRange="$K$16:$K$16" noThreeD="1" sel="1" val="0"/>
</file>

<file path=xl/ctrlProps/ctrlProp290.xml><?xml version="1.0" encoding="utf-8"?>
<formControlPr xmlns="http://schemas.microsoft.com/office/spreadsheetml/2009/9/main" objectType="List" dx="16" fmlaLink="$I$16" fmlaRange="$K$16:$K$16" noThreeD="1" sel="1" val="0"/>
</file>

<file path=xl/ctrlProps/ctrlProp291.xml><?xml version="1.0" encoding="utf-8"?>
<formControlPr xmlns="http://schemas.microsoft.com/office/spreadsheetml/2009/9/main" objectType="List" dx="16" fmlaLink="$I$16" fmlaRange="$K$16:$K$16" noThreeD="1" sel="1" val="0"/>
</file>

<file path=xl/ctrlProps/ctrlProp292.xml><?xml version="1.0" encoding="utf-8"?>
<formControlPr xmlns="http://schemas.microsoft.com/office/spreadsheetml/2009/9/main" objectType="List" dx="16" fmlaLink="$I$16" fmlaRange="$K$16:$K$16" noThreeD="1" sel="1" val="0"/>
</file>

<file path=xl/ctrlProps/ctrlProp293.xml><?xml version="1.0" encoding="utf-8"?>
<formControlPr xmlns="http://schemas.microsoft.com/office/spreadsheetml/2009/9/main" objectType="List" dx="16" fmlaLink="$I$16" fmlaRange="$K$16:$K$16" noThreeD="1" sel="1" val="0"/>
</file>

<file path=xl/ctrlProps/ctrlProp294.xml><?xml version="1.0" encoding="utf-8"?>
<formControlPr xmlns="http://schemas.microsoft.com/office/spreadsheetml/2009/9/main" objectType="List" dx="16" fmlaLink="$I$16" fmlaRange="$K$16:$K$16" noThreeD="1" sel="1" val="0"/>
</file>

<file path=xl/ctrlProps/ctrlProp295.xml><?xml version="1.0" encoding="utf-8"?>
<formControlPr xmlns="http://schemas.microsoft.com/office/spreadsheetml/2009/9/main" objectType="List" dx="16" fmlaLink="$I$16" fmlaRange="$K$16:$K$16" noThreeD="1" sel="1" val="0"/>
</file>

<file path=xl/ctrlProps/ctrlProp296.xml><?xml version="1.0" encoding="utf-8"?>
<formControlPr xmlns="http://schemas.microsoft.com/office/spreadsheetml/2009/9/main" objectType="List" dx="16" fmlaLink="$I$16" fmlaRange="$K$16:$K$16" noThreeD="1" sel="1" val="0"/>
</file>

<file path=xl/ctrlProps/ctrlProp297.xml><?xml version="1.0" encoding="utf-8"?>
<formControlPr xmlns="http://schemas.microsoft.com/office/spreadsheetml/2009/9/main" objectType="List" dx="16" fmlaLink="$I$16" fmlaRange="$K$16:$K$16" noThreeD="1" sel="1" val="0"/>
</file>

<file path=xl/ctrlProps/ctrlProp298.xml><?xml version="1.0" encoding="utf-8"?>
<formControlPr xmlns="http://schemas.microsoft.com/office/spreadsheetml/2009/9/main" objectType="List" dx="16" fmlaLink="$I$16" fmlaRange="$K$16:$K$16" noThreeD="1" sel="1" val="0"/>
</file>

<file path=xl/ctrlProps/ctrlProp299.xml><?xml version="1.0" encoding="utf-8"?>
<formControlPr xmlns="http://schemas.microsoft.com/office/spreadsheetml/2009/9/main" objectType="List" dx="16" fmlaLink="$I$16" fmlaRange="$K$16:$K$16" noThreeD="1" sel="1" val="0"/>
</file>

<file path=xl/ctrlProps/ctrlProp3.xml><?xml version="1.0" encoding="utf-8"?>
<formControlPr xmlns="http://schemas.microsoft.com/office/spreadsheetml/2009/9/main" objectType="List" dx="16" fmlaLink="$I$16" fmlaRange="$K$16:$K$16" noThreeD="1" sel="1" val="0"/>
</file>

<file path=xl/ctrlProps/ctrlProp30.xml><?xml version="1.0" encoding="utf-8"?>
<formControlPr xmlns="http://schemas.microsoft.com/office/spreadsheetml/2009/9/main" objectType="List" dx="16" fmlaLink="$I$16" fmlaRange="$K$16:$K$16" noThreeD="1" sel="1" val="0"/>
</file>

<file path=xl/ctrlProps/ctrlProp300.xml><?xml version="1.0" encoding="utf-8"?>
<formControlPr xmlns="http://schemas.microsoft.com/office/spreadsheetml/2009/9/main" objectType="List" dx="16" fmlaLink="$I$16" fmlaRange="$K$16:$K$16" noThreeD="1" sel="1" val="0"/>
</file>

<file path=xl/ctrlProps/ctrlProp301.xml><?xml version="1.0" encoding="utf-8"?>
<formControlPr xmlns="http://schemas.microsoft.com/office/spreadsheetml/2009/9/main" objectType="List" dx="16" fmlaLink="$I$16" fmlaRange="$K$16:$K$16" noThreeD="1" sel="1" val="0"/>
</file>

<file path=xl/ctrlProps/ctrlProp302.xml><?xml version="1.0" encoding="utf-8"?>
<formControlPr xmlns="http://schemas.microsoft.com/office/spreadsheetml/2009/9/main" objectType="List" dx="16" fmlaLink="$I$16" fmlaRange="$K$16:$K$16" noThreeD="1" sel="1" val="0"/>
</file>

<file path=xl/ctrlProps/ctrlProp303.xml><?xml version="1.0" encoding="utf-8"?>
<formControlPr xmlns="http://schemas.microsoft.com/office/spreadsheetml/2009/9/main" objectType="List" dx="16" fmlaLink="$I$16" fmlaRange="$K$16:$K$16" noThreeD="1" sel="1" val="0"/>
</file>

<file path=xl/ctrlProps/ctrlProp304.xml><?xml version="1.0" encoding="utf-8"?>
<formControlPr xmlns="http://schemas.microsoft.com/office/spreadsheetml/2009/9/main" objectType="List" dx="16" fmlaLink="$I$16" fmlaRange="$K$16:$K$16" noThreeD="1" sel="1" val="0"/>
</file>

<file path=xl/ctrlProps/ctrlProp305.xml><?xml version="1.0" encoding="utf-8"?>
<formControlPr xmlns="http://schemas.microsoft.com/office/spreadsheetml/2009/9/main" objectType="List" dx="16" fmlaLink="$I$16" fmlaRange="$K$16:$K$16" noThreeD="1" sel="1" val="0"/>
</file>

<file path=xl/ctrlProps/ctrlProp306.xml><?xml version="1.0" encoding="utf-8"?>
<formControlPr xmlns="http://schemas.microsoft.com/office/spreadsheetml/2009/9/main" objectType="List" dx="16" fmlaLink="$I$16" fmlaRange="$K$16:$K$16" noThreeD="1" sel="1" val="0"/>
</file>

<file path=xl/ctrlProps/ctrlProp307.xml><?xml version="1.0" encoding="utf-8"?>
<formControlPr xmlns="http://schemas.microsoft.com/office/spreadsheetml/2009/9/main" objectType="List" dx="16" fmlaLink="$I$16" fmlaRange="$K$16:$K$16" noThreeD="1" sel="1" val="0"/>
</file>

<file path=xl/ctrlProps/ctrlProp308.xml><?xml version="1.0" encoding="utf-8"?>
<formControlPr xmlns="http://schemas.microsoft.com/office/spreadsheetml/2009/9/main" objectType="List" dx="16" fmlaLink="$I$16" fmlaRange="$K$16:$K$16" noThreeD="1" sel="1" val="0"/>
</file>

<file path=xl/ctrlProps/ctrlProp309.xml><?xml version="1.0" encoding="utf-8"?>
<formControlPr xmlns="http://schemas.microsoft.com/office/spreadsheetml/2009/9/main" objectType="List" dx="16" fmlaLink="$I$16" fmlaRange="$K$16:$K$16" noThreeD="1" sel="1" val="0"/>
</file>

<file path=xl/ctrlProps/ctrlProp31.xml><?xml version="1.0" encoding="utf-8"?>
<formControlPr xmlns="http://schemas.microsoft.com/office/spreadsheetml/2009/9/main" objectType="List" dx="16" fmlaLink="$I$16" fmlaRange="$K$16:$K$16" noThreeD="1" sel="1" val="0"/>
</file>

<file path=xl/ctrlProps/ctrlProp310.xml><?xml version="1.0" encoding="utf-8"?>
<formControlPr xmlns="http://schemas.microsoft.com/office/spreadsheetml/2009/9/main" objectType="List" dx="16" fmlaLink="$I$16" fmlaRange="$K$16:$K$16" noThreeD="1" sel="1" val="0"/>
</file>

<file path=xl/ctrlProps/ctrlProp311.xml><?xml version="1.0" encoding="utf-8"?>
<formControlPr xmlns="http://schemas.microsoft.com/office/spreadsheetml/2009/9/main" objectType="List" dx="16" fmlaLink="$I$16" fmlaRange="$K$16:$K$16" noThreeD="1" sel="1" val="0"/>
</file>

<file path=xl/ctrlProps/ctrlProp312.xml><?xml version="1.0" encoding="utf-8"?>
<formControlPr xmlns="http://schemas.microsoft.com/office/spreadsheetml/2009/9/main" objectType="List" dx="16" fmlaLink="$I$16" fmlaRange="$K$16:$K$16" noThreeD="1" sel="1" val="0"/>
</file>

<file path=xl/ctrlProps/ctrlProp313.xml><?xml version="1.0" encoding="utf-8"?>
<formControlPr xmlns="http://schemas.microsoft.com/office/spreadsheetml/2009/9/main" objectType="List" dx="16" fmlaLink="$I$16" fmlaRange="$K$16:$K$16" noThreeD="1" sel="1" val="0"/>
</file>

<file path=xl/ctrlProps/ctrlProp314.xml><?xml version="1.0" encoding="utf-8"?>
<formControlPr xmlns="http://schemas.microsoft.com/office/spreadsheetml/2009/9/main" objectType="List" dx="16" fmlaLink="$I$16" fmlaRange="$K$16:$K$16" noThreeD="1" sel="1" val="0"/>
</file>

<file path=xl/ctrlProps/ctrlProp315.xml><?xml version="1.0" encoding="utf-8"?>
<formControlPr xmlns="http://schemas.microsoft.com/office/spreadsheetml/2009/9/main" objectType="List" dx="16" fmlaLink="$I$16" fmlaRange="$K$16:$K$16" noThreeD="1" sel="1" val="0"/>
</file>

<file path=xl/ctrlProps/ctrlProp316.xml><?xml version="1.0" encoding="utf-8"?>
<formControlPr xmlns="http://schemas.microsoft.com/office/spreadsheetml/2009/9/main" objectType="List" dx="16" fmlaLink="$I$16" fmlaRange="$K$16:$K$16" noThreeD="1" sel="1" val="0"/>
</file>

<file path=xl/ctrlProps/ctrlProp317.xml><?xml version="1.0" encoding="utf-8"?>
<formControlPr xmlns="http://schemas.microsoft.com/office/spreadsheetml/2009/9/main" objectType="List" dx="16" fmlaLink="$I$16" fmlaRange="$K$16:$K$16" noThreeD="1" sel="1" val="0"/>
</file>

<file path=xl/ctrlProps/ctrlProp318.xml><?xml version="1.0" encoding="utf-8"?>
<formControlPr xmlns="http://schemas.microsoft.com/office/spreadsheetml/2009/9/main" objectType="List" dx="16" fmlaLink="$I$16" fmlaRange="$K$16:$K$16" noThreeD="1" sel="1" val="0"/>
</file>

<file path=xl/ctrlProps/ctrlProp319.xml><?xml version="1.0" encoding="utf-8"?>
<formControlPr xmlns="http://schemas.microsoft.com/office/spreadsheetml/2009/9/main" objectType="List" dx="16" fmlaLink="$I$16" fmlaRange="$K$16:$K$16" noThreeD="1" sel="1" val="0"/>
</file>

<file path=xl/ctrlProps/ctrlProp32.xml><?xml version="1.0" encoding="utf-8"?>
<formControlPr xmlns="http://schemas.microsoft.com/office/spreadsheetml/2009/9/main" objectType="List" dx="16" fmlaLink="$I$16" fmlaRange="$K$16:$K$16" noThreeD="1" sel="1" val="0"/>
</file>

<file path=xl/ctrlProps/ctrlProp320.xml><?xml version="1.0" encoding="utf-8"?>
<formControlPr xmlns="http://schemas.microsoft.com/office/spreadsheetml/2009/9/main" objectType="List" dx="16" fmlaLink="$I$16" fmlaRange="$K$16:$K$16" noThreeD="1" sel="1" val="0"/>
</file>

<file path=xl/ctrlProps/ctrlProp321.xml><?xml version="1.0" encoding="utf-8"?>
<formControlPr xmlns="http://schemas.microsoft.com/office/spreadsheetml/2009/9/main" objectType="List" dx="16" fmlaLink="$I$16" fmlaRange="$K$16:$K$16" noThreeD="1" sel="1" val="0"/>
</file>

<file path=xl/ctrlProps/ctrlProp322.xml><?xml version="1.0" encoding="utf-8"?>
<formControlPr xmlns="http://schemas.microsoft.com/office/spreadsheetml/2009/9/main" objectType="List" dx="16" fmlaLink="$I$16" fmlaRange="$K$16:$K$16" noThreeD="1" sel="1" val="0"/>
</file>

<file path=xl/ctrlProps/ctrlProp323.xml><?xml version="1.0" encoding="utf-8"?>
<formControlPr xmlns="http://schemas.microsoft.com/office/spreadsheetml/2009/9/main" objectType="List" dx="16" fmlaLink="$I$16" fmlaRange="$K$16:$K$16" noThreeD="1" sel="1" val="0"/>
</file>

<file path=xl/ctrlProps/ctrlProp324.xml><?xml version="1.0" encoding="utf-8"?>
<formControlPr xmlns="http://schemas.microsoft.com/office/spreadsheetml/2009/9/main" objectType="List" dx="16" fmlaLink="$I$16" fmlaRange="$K$16:$K$16" noThreeD="1" sel="1" val="0"/>
</file>

<file path=xl/ctrlProps/ctrlProp325.xml><?xml version="1.0" encoding="utf-8"?>
<formControlPr xmlns="http://schemas.microsoft.com/office/spreadsheetml/2009/9/main" objectType="List" dx="16" fmlaLink="$I$16" fmlaRange="$K$16:$K$16" noThreeD="1" sel="1" val="0"/>
</file>

<file path=xl/ctrlProps/ctrlProp326.xml><?xml version="1.0" encoding="utf-8"?>
<formControlPr xmlns="http://schemas.microsoft.com/office/spreadsheetml/2009/9/main" objectType="List" dx="16" fmlaLink="$I$16" fmlaRange="$K$16:$K$16" noThreeD="1" sel="1" val="0"/>
</file>

<file path=xl/ctrlProps/ctrlProp327.xml><?xml version="1.0" encoding="utf-8"?>
<formControlPr xmlns="http://schemas.microsoft.com/office/spreadsheetml/2009/9/main" objectType="List" dx="16" fmlaLink="$I$16" fmlaRange="$K$16:$K$16" noThreeD="1" sel="1" val="0"/>
</file>

<file path=xl/ctrlProps/ctrlProp328.xml><?xml version="1.0" encoding="utf-8"?>
<formControlPr xmlns="http://schemas.microsoft.com/office/spreadsheetml/2009/9/main" objectType="List" dx="16" fmlaLink="$I$16" fmlaRange="$K$16:$K$16" noThreeD="1" sel="1" val="0"/>
</file>

<file path=xl/ctrlProps/ctrlProp329.xml><?xml version="1.0" encoding="utf-8"?>
<formControlPr xmlns="http://schemas.microsoft.com/office/spreadsheetml/2009/9/main" objectType="List" dx="16" fmlaLink="$I$16" fmlaRange="$K$16:$K$16" noThreeD="1" sel="1" val="0"/>
</file>

<file path=xl/ctrlProps/ctrlProp33.xml><?xml version="1.0" encoding="utf-8"?>
<formControlPr xmlns="http://schemas.microsoft.com/office/spreadsheetml/2009/9/main" objectType="List" dx="16" fmlaLink="$I$16" fmlaRange="$K$16:$K$16" noThreeD="1" sel="1" val="0"/>
</file>

<file path=xl/ctrlProps/ctrlProp330.xml><?xml version="1.0" encoding="utf-8"?>
<formControlPr xmlns="http://schemas.microsoft.com/office/spreadsheetml/2009/9/main" objectType="List" dx="16" fmlaLink="$I$16" fmlaRange="$K$16:$K$16" noThreeD="1" sel="1" val="0"/>
</file>

<file path=xl/ctrlProps/ctrlProp331.xml><?xml version="1.0" encoding="utf-8"?>
<formControlPr xmlns="http://schemas.microsoft.com/office/spreadsheetml/2009/9/main" objectType="List" dx="16" fmlaLink="$I$16" fmlaRange="$K$16:$K$16" noThreeD="1" sel="1" val="0"/>
</file>

<file path=xl/ctrlProps/ctrlProp332.xml><?xml version="1.0" encoding="utf-8"?>
<formControlPr xmlns="http://schemas.microsoft.com/office/spreadsheetml/2009/9/main" objectType="List" dx="16" fmlaLink="$I$16" fmlaRange="$K$16:$K$16" noThreeD="1" sel="1" val="0"/>
</file>

<file path=xl/ctrlProps/ctrlProp333.xml><?xml version="1.0" encoding="utf-8"?>
<formControlPr xmlns="http://schemas.microsoft.com/office/spreadsheetml/2009/9/main" objectType="List" dx="16" fmlaLink="$I$16" fmlaRange="$K$16:$K$16" noThreeD="1" sel="1" val="0"/>
</file>

<file path=xl/ctrlProps/ctrlProp334.xml><?xml version="1.0" encoding="utf-8"?>
<formControlPr xmlns="http://schemas.microsoft.com/office/spreadsheetml/2009/9/main" objectType="List" dx="16" fmlaLink="$I$16" fmlaRange="$K$16:$K$16" noThreeD="1" sel="1" val="0"/>
</file>

<file path=xl/ctrlProps/ctrlProp335.xml><?xml version="1.0" encoding="utf-8"?>
<formControlPr xmlns="http://schemas.microsoft.com/office/spreadsheetml/2009/9/main" objectType="List" dx="16" fmlaLink="$I$16" fmlaRange="$K$16:$K$16" noThreeD="1" sel="1" val="0"/>
</file>

<file path=xl/ctrlProps/ctrlProp336.xml><?xml version="1.0" encoding="utf-8"?>
<formControlPr xmlns="http://schemas.microsoft.com/office/spreadsheetml/2009/9/main" objectType="List" dx="16" fmlaLink="$I$16" fmlaRange="$K$16:$K$16" noThreeD="1" sel="1" val="0"/>
</file>

<file path=xl/ctrlProps/ctrlProp337.xml><?xml version="1.0" encoding="utf-8"?>
<formControlPr xmlns="http://schemas.microsoft.com/office/spreadsheetml/2009/9/main" objectType="List" dx="16" fmlaLink="$I$16" fmlaRange="$K$16:$K$16" noThreeD="1" sel="1" val="0"/>
</file>

<file path=xl/ctrlProps/ctrlProp338.xml><?xml version="1.0" encoding="utf-8"?>
<formControlPr xmlns="http://schemas.microsoft.com/office/spreadsheetml/2009/9/main" objectType="List" dx="16" fmlaLink="$I$16" fmlaRange="$K$16:$K$16" noThreeD="1" sel="1" val="0"/>
</file>

<file path=xl/ctrlProps/ctrlProp339.xml><?xml version="1.0" encoding="utf-8"?>
<formControlPr xmlns="http://schemas.microsoft.com/office/spreadsheetml/2009/9/main" objectType="List" dx="16" fmlaLink="$I$16" fmlaRange="$K$16:$K$16" noThreeD="1" sel="1" val="0"/>
</file>

<file path=xl/ctrlProps/ctrlProp34.xml><?xml version="1.0" encoding="utf-8"?>
<formControlPr xmlns="http://schemas.microsoft.com/office/spreadsheetml/2009/9/main" objectType="List" dx="16" fmlaLink="$I$16" fmlaRange="$K$16:$K$16" noThreeD="1" sel="1" val="0"/>
</file>

<file path=xl/ctrlProps/ctrlProp340.xml><?xml version="1.0" encoding="utf-8"?>
<formControlPr xmlns="http://schemas.microsoft.com/office/spreadsheetml/2009/9/main" objectType="List" dx="16" fmlaLink="$I$16" fmlaRange="$K$16:$K$16" noThreeD="1" sel="1" val="0"/>
</file>

<file path=xl/ctrlProps/ctrlProp341.xml><?xml version="1.0" encoding="utf-8"?>
<formControlPr xmlns="http://schemas.microsoft.com/office/spreadsheetml/2009/9/main" objectType="List" dx="16" fmlaLink="$I$16" fmlaRange="$K$16:$K$16" noThreeD="1" sel="1" val="0"/>
</file>

<file path=xl/ctrlProps/ctrlProp342.xml><?xml version="1.0" encoding="utf-8"?>
<formControlPr xmlns="http://schemas.microsoft.com/office/spreadsheetml/2009/9/main" objectType="List" dx="16" fmlaLink="$I$16" fmlaRange="$K$16:$K$16" noThreeD="1" sel="1" val="0"/>
</file>

<file path=xl/ctrlProps/ctrlProp343.xml><?xml version="1.0" encoding="utf-8"?>
<formControlPr xmlns="http://schemas.microsoft.com/office/spreadsheetml/2009/9/main" objectType="List" dx="16" fmlaLink="$I$16" fmlaRange="$K$16:$K$16" noThreeD="1" sel="1" val="0"/>
</file>

<file path=xl/ctrlProps/ctrlProp344.xml><?xml version="1.0" encoding="utf-8"?>
<formControlPr xmlns="http://schemas.microsoft.com/office/spreadsheetml/2009/9/main" objectType="List" dx="16" fmlaLink="$I$16" fmlaRange="$K$16:$K$16" noThreeD="1" sel="1" val="0"/>
</file>

<file path=xl/ctrlProps/ctrlProp345.xml><?xml version="1.0" encoding="utf-8"?>
<formControlPr xmlns="http://schemas.microsoft.com/office/spreadsheetml/2009/9/main" objectType="List" dx="16" fmlaLink="$I$16" fmlaRange="$K$16:$K$16" noThreeD="1" sel="1" val="0"/>
</file>

<file path=xl/ctrlProps/ctrlProp346.xml><?xml version="1.0" encoding="utf-8"?>
<formControlPr xmlns="http://schemas.microsoft.com/office/spreadsheetml/2009/9/main" objectType="List" dx="16" fmlaLink="$I$16" fmlaRange="$K$16:$K$16" noThreeD="1" sel="1" val="0"/>
</file>

<file path=xl/ctrlProps/ctrlProp347.xml><?xml version="1.0" encoding="utf-8"?>
<formControlPr xmlns="http://schemas.microsoft.com/office/spreadsheetml/2009/9/main" objectType="List" dx="16" fmlaLink="$I$16" fmlaRange="$K$16:$K$16" noThreeD="1" sel="1" val="0"/>
</file>

<file path=xl/ctrlProps/ctrlProp348.xml><?xml version="1.0" encoding="utf-8"?>
<formControlPr xmlns="http://schemas.microsoft.com/office/spreadsheetml/2009/9/main" objectType="List" dx="16" fmlaLink="$I$16" fmlaRange="$K$16:$K$16" noThreeD="1" sel="1" val="0"/>
</file>

<file path=xl/ctrlProps/ctrlProp349.xml><?xml version="1.0" encoding="utf-8"?>
<formControlPr xmlns="http://schemas.microsoft.com/office/spreadsheetml/2009/9/main" objectType="List" dx="16" fmlaLink="$I$16" fmlaRange="$K$16:$K$16" noThreeD="1" sel="1" val="0"/>
</file>

<file path=xl/ctrlProps/ctrlProp35.xml><?xml version="1.0" encoding="utf-8"?>
<formControlPr xmlns="http://schemas.microsoft.com/office/spreadsheetml/2009/9/main" objectType="List" dx="16" fmlaLink="$I$16" fmlaRange="$K$16:$K$16" noThreeD="1" sel="1" val="0"/>
</file>

<file path=xl/ctrlProps/ctrlProp350.xml><?xml version="1.0" encoding="utf-8"?>
<formControlPr xmlns="http://schemas.microsoft.com/office/spreadsheetml/2009/9/main" objectType="List" dx="16" fmlaLink="$I$16" fmlaRange="$K$16:$K$16" noThreeD="1" sel="1" val="0"/>
</file>

<file path=xl/ctrlProps/ctrlProp351.xml><?xml version="1.0" encoding="utf-8"?>
<formControlPr xmlns="http://schemas.microsoft.com/office/spreadsheetml/2009/9/main" objectType="List" dx="16" fmlaLink="$I$16" fmlaRange="$K$16:$K$16" noThreeD="1" sel="1" val="0"/>
</file>

<file path=xl/ctrlProps/ctrlProp352.xml><?xml version="1.0" encoding="utf-8"?>
<formControlPr xmlns="http://schemas.microsoft.com/office/spreadsheetml/2009/9/main" objectType="List" dx="16" fmlaLink="$I$16" fmlaRange="$K$16:$K$16" noThreeD="1" sel="1" val="0"/>
</file>

<file path=xl/ctrlProps/ctrlProp353.xml><?xml version="1.0" encoding="utf-8"?>
<formControlPr xmlns="http://schemas.microsoft.com/office/spreadsheetml/2009/9/main" objectType="List" dx="16" fmlaLink="$I$16" fmlaRange="$K$16:$K$16" noThreeD="1" sel="1" val="0"/>
</file>

<file path=xl/ctrlProps/ctrlProp354.xml><?xml version="1.0" encoding="utf-8"?>
<formControlPr xmlns="http://schemas.microsoft.com/office/spreadsheetml/2009/9/main" objectType="List" dx="16" fmlaLink="$I$16" fmlaRange="$K$16:$K$16" noThreeD="1" sel="1" val="0"/>
</file>

<file path=xl/ctrlProps/ctrlProp355.xml><?xml version="1.0" encoding="utf-8"?>
<formControlPr xmlns="http://schemas.microsoft.com/office/spreadsheetml/2009/9/main" objectType="List" dx="16" fmlaLink="$I$16" fmlaRange="$K$16:$K$16" noThreeD="1" sel="1" val="0"/>
</file>

<file path=xl/ctrlProps/ctrlProp356.xml><?xml version="1.0" encoding="utf-8"?>
<formControlPr xmlns="http://schemas.microsoft.com/office/spreadsheetml/2009/9/main" objectType="List" dx="16" fmlaLink="$I$16" fmlaRange="$K$16:$K$16" noThreeD="1" sel="1" val="0"/>
</file>

<file path=xl/ctrlProps/ctrlProp357.xml><?xml version="1.0" encoding="utf-8"?>
<formControlPr xmlns="http://schemas.microsoft.com/office/spreadsheetml/2009/9/main" objectType="List" dx="16" fmlaLink="$I$16" fmlaRange="$K$16:$K$16" noThreeD="1" sel="1" val="0"/>
</file>

<file path=xl/ctrlProps/ctrlProp358.xml><?xml version="1.0" encoding="utf-8"?>
<formControlPr xmlns="http://schemas.microsoft.com/office/spreadsheetml/2009/9/main" objectType="List" dx="16" fmlaLink="$I$16" fmlaRange="$K$16:$K$16" noThreeD="1" sel="1" val="0"/>
</file>

<file path=xl/ctrlProps/ctrlProp359.xml><?xml version="1.0" encoding="utf-8"?>
<formControlPr xmlns="http://schemas.microsoft.com/office/spreadsheetml/2009/9/main" objectType="List" dx="16" fmlaLink="$I$16" fmlaRange="$K$16:$K$16" noThreeD="1" sel="1" val="0"/>
</file>

<file path=xl/ctrlProps/ctrlProp36.xml><?xml version="1.0" encoding="utf-8"?>
<formControlPr xmlns="http://schemas.microsoft.com/office/spreadsheetml/2009/9/main" objectType="List" dx="16" fmlaLink="$I$16" fmlaRange="$K$16:$K$16" noThreeD="1" sel="1" val="0"/>
</file>

<file path=xl/ctrlProps/ctrlProp360.xml><?xml version="1.0" encoding="utf-8"?>
<formControlPr xmlns="http://schemas.microsoft.com/office/spreadsheetml/2009/9/main" objectType="List" dx="16" fmlaLink="$I$16" fmlaRange="$K$16:$K$16" noThreeD="1" sel="1" val="0"/>
</file>

<file path=xl/ctrlProps/ctrlProp361.xml><?xml version="1.0" encoding="utf-8"?>
<formControlPr xmlns="http://schemas.microsoft.com/office/spreadsheetml/2009/9/main" objectType="List" dx="16" fmlaLink="$I$16" fmlaRange="$K$16:$K$16" noThreeD="1" sel="1" val="0"/>
</file>

<file path=xl/ctrlProps/ctrlProp362.xml><?xml version="1.0" encoding="utf-8"?>
<formControlPr xmlns="http://schemas.microsoft.com/office/spreadsheetml/2009/9/main" objectType="List" dx="16" fmlaLink="$I$16" fmlaRange="$K$16:$K$16" noThreeD="1" sel="1" val="0"/>
</file>

<file path=xl/ctrlProps/ctrlProp363.xml><?xml version="1.0" encoding="utf-8"?>
<formControlPr xmlns="http://schemas.microsoft.com/office/spreadsheetml/2009/9/main" objectType="List" dx="16" fmlaLink="$I$16" fmlaRange="$K$16:$K$16" noThreeD="1" sel="1" val="0"/>
</file>

<file path=xl/ctrlProps/ctrlProp364.xml><?xml version="1.0" encoding="utf-8"?>
<formControlPr xmlns="http://schemas.microsoft.com/office/spreadsheetml/2009/9/main" objectType="List" dx="16" fmlaLink="$I$16" fmlaRange="$K$16:$K$16" noThreeD="1" sel="1" val="0"/>
</file>

<file path=xl/ctrlProps/ctrlProp365.xml><?xml version="1.0" encoding="utf-8"?>
<formControlPr xmlns="http://schemas.microsoft.com/office/spreadsheetml/2009/9/main" objectType="List" dx="16" fmlaLink="$I$16" fmlaRange="$K$16:$K$16" noThreeD="1" sel="1" val="0"/>
</file>

<file path=xl/ctrlProps/ctrlProp366.xml><?xml version="1.0" encoding="utf-8"?>
<formControlPr xmlns="http://schemas.microsoft.com/office/spreadsheetml/2009/9/main" objectType="List" dx="16" fmlaLink="$I$16" fmlaRange="$K$16:$K$16" noThreeD="1" sel="1" val="0"/>
</file>

<file path=xl/ctrlProps/ctrlProp367.xml><?xml version="1.0" encoding="utf-8"?>
<formControlPr xmlns="http://schemas.microsoft.com/office/spreadsheetml/2009/9/main" objectType="List" dx="16" fmlaLink="$I$16" fmlaRange="$K$16:$K$16" noThreeD="1" sel="1" val="0"/>
</file>

<file path=xl/ctrlProps/ctrlProp368.xml><?xml version="1.0" encoding="utf-8"?>
<formControlPr xmlns="http://schemas.microsoft.com/office/spreadsheetml/2009/9/main" objectType="List" dx="16" fmlaLink="$I$16" fmlaRange="$K$16:$K$16" noThreeD="1" sel="1" val="0"/>
</file>

<file path=xl/ctrlProps/ctrlProp369.xml><?xml version="1.0" encoding="utf-8"?>
<formControlPr xmlns="http://schemas.microsoft.com/office/spreadsheetml/2009/9/main" objectType="List" dx="16" fmlaLink="$I$16" fmlaRange="$K$16:$K$16" noThreeD="1" sel="1" val="0"/>
</file>

<file path=xl/ctrlProps/ctrlProp37.xml><?xml version="1.0" encoding="utf-8"?>
<formControlPr xmlns="http://schemas.microsoft.com/office/spreadsheetml/2009/9/main" objectType="List" dx="16" fmlaLink="$I$16" fmlaRange="$K$16:$K$16" noThreeD="1" sel="1" val="0"/>
</file>

<file path=xl/ctrlProps/ctrlProp370.xml><?xml version="1.0" encoding="utf-8"?>
<formControlPr xmlns="http://schemas.microsoft.com/office/spreadsheetml/2009/9/main" objectType="List" dx="16" fmlaLink="$I$16" fmlaRange="$K$16:$K$16" noThreeD="1" sel="1" val="0"/>
</file>

<file path=xl/ctrlProps/ctrlProp371.xml><?xml version="1.0" encoding="utf-8"?>
<formControlPr xmlns="http://schemas.microsoft.com/office/spreadsheetml/2009/9/main" objectType="List" dx="16" fmlaLink="$I$16" fmlaRange="$K$16:$K$16" noThreeD="1" sel="1" val="0"/>
</file>

<file path=xl/ctrlProps/ctrlProp372.xml><?xml version="1.0" encoding="utf-8"?>
<formControlPr xmlns="http://schemas.microsoft.com/office/spreadsheetml/2009/9/main" objectType="List" dx="16" fmlaLink="$I$16" fmlaRange="$K$16:$K$16" noThreeD="1" sel="1" val="0"/>
</file>

<file path=xl/ctrlProps/ctrlProp373.xml><?xml version="1.0" encoding="utf-8"?>
<formControlPr xmlns="http://schemas.microsoft.com/office/spreadsheetml/2009/9/main" objectType="List" dx="16" fmlaLink="$I$16" fmlaRange="$K$16:$K$16" noThreeD="1" sel="1" val="0"/>
</file>

<file path=xl/ctrlProps/ctrlProp374.xml><?xml version="1.0" encoding="utf-8"?>
<formControlPr xmlns="http://schemas.microsoft.com/office/spreadsheetml/2009/9/main" objectType="List" dx="16" fmlaLink="$I$16" fmlaRange="$K$16:$K$16" noThreeD="1" sel="1" val="0"/>
</file>

<file path=xl/ctrlProps/ctrlProp375.xml><?xml version="1.0" encoding="utf-8"?>
<formControlPr xmlns="http://schemas.microsoft.com/office/spreadsheetml/2009/9/main" objectType="List" dx="16" fmlaLink="$I$16" fmlaRange="$K$16:$K$16" noThreeD="1" sel="1" val="0"/>
</file>

<file path=xl/ctrlProps/ctrlProp376.xml><?xml version="1.0" encoding="utf-8"?>
<formControlPr xmlns="http://schemas.microsoft.com/office/spreadsheetml/2009/9/main" objectType="List" dx="16" fmlaLink="$I$16" fmlaRange="$K$16:$K$16" noThreeD="1" sel="1" val="0"/>
</file>

<file path=xl/ctrlProps/ctrlProp377.xml><?xml version="1.0" encoding="utf-8"?>
<formControlPr xmlns="http://schemas.microsoft.com/office/spreadsheetml/2009/9/main" objectType="List" dx="16" fmlaLink="$I$16" fmlaRange="$K$16:$K$16" noThreeD="1" sel="1" val="0"/>
</file>

<file path=xl/ctrlProps/ctrlProp378.xml><?xml version="1.0" encoding="utf-8"?>
<formControlPr xmlns="http://schemas.microsoft.com/office/spreadsheetml/2009/9/main" objectType="List" dx="16" fmlaLink="$I$16" fmlaRange="$K$16:$K$16" noThreeD="1" sel="1" val="0"/>
</file>

<file path=xl/ctrlProps/ctrlProp379.xml><?xml version="1.0" encoding="utf-8"?>
<formControlPr xmlns="http://schemas.microsoft.com/office/spreadsheetml/2009/9/main" objectType="List" dx="16" fmlaLink="$I$16" fmlaRange="$K$16:$K$16" noThreeD="1" sel="1" val="0"/>
</file>

<file path=xl/ctrlProps/ctrlProp38.xml><?xml version="1.0" encoding="utf-8"?>
<formControlPr xmlns="http://schemas.microsoft.com/office/spreadsheetml/2009/9/main" objectType="List" dx="16" fmlaLink="$I$16" fmlaRange="$K$16:$K$16" noThreeD="1" sel="1" val="0"/>
</file>

<file path=xl/ctrlProps/ctrlProp380.xml><?xml version="1.0" encoding="utf-8"?>
<formControlPr xmlns="http://schemas.microsoft.com/office/spreadsheetml/2009/9/main" objectType="List" dx="16" fmlaLink="$I$16" fmlaRange="$K$16:$K$16" noThreeD="1" sel="1" val="0"/>
</file>

<file path=xl/ctrlProps/ctrlProp381.xml><?xml version="1.0" encoding="utf-8"?>
<formControlPr xmlns="http://schemas.microsoft.com/office/spreadsheetml/2009/9/main" objectType="List" dx="16" fmlaLink="$I$16" fmlaRange="$K$16:$K$16" noThreeD="1" sel="1" val="0"/>
</file>

<file path=xl/ctrlProps/ctrlProp382.xml><?xml version="1.0" encoding="utf-8"?>
<formControlPr xmlns="http://schemas.microsoft.com/office/spreadsheetml/2009/9/main" objectType="List" dx="16" fmlaLink="$I$16" fmlaRange="$K$16:$K$16" noThreeD="1" sel="1" val="0"/>
</file>

<file path=xl/ctrlProps/ctrlProp383.xml><?xml version="1.0" encoding="utf-8"?>
<formControlPr xmlns="http://schemas.microsoft.com/office/spreadsheetml/2009/9/main" objectType="List" dx="16" fmlaLink="$I$16" fmlaRange="$K$16:$K$16" noThreeD="1" sel="1" val="0"/>
</file>

<file path=xl/ctrlProps/ctrlProp384.xml><?xml version="1.0" encoding="utf-8"?>
<formControlPr xmlns="http://schemas.microsoft.com/office/spreadsheetml/2009/9/main" objectType="List" dx="16" fmlaLink="$I$16" fmlaRange="$K$16:$K$16" noThreeD="1" sel="1" val="0"/>
</file>

<file path=xl/ctrlProps/ctrlProp385.xml><?xml version="1.0" encoding="utf-8"?>
<formControlPr xmlns="http://schemas.microsoft.com/office/spreadsheetml/2009/9/main" objectType="List" dx="16" fmlaLink="$I$16" fmlaRange="$K$16:$K$16" noThreeD="1" sel="1" val="0"/>
</file>

<file path=xl/ctrlProps/ctrlProp386.xml><?xml version="1.0" encoding="utf-8"?>
<formControlPr xmlns="http://schemas.microsoft.com/office/spreadsheetml/2009/9/main" objectType="List" dx="16" fmlaLink="$I$16" fmlaRange="$K$16:$K$16" noThreeD="1" sel="1" val="0"/>
</file>

<file path=xl/ctrlProps/ctrlProp387.xml><?xml version="1.0" encoding="utf-8"?>
<formControlPr xmlns="http://schemas.microsoft.com/office/spreadsheetml/2009/9/main" objectType="List" dx="16" fmlaLink="$I$16" fmlaRange="$K$16:$K$16" noThreeD="1" sel="1" val="0"/>
</file>

<file path=xl/ctrlProps/ctrlProp388.xml><?xml version="1.0" encoding="utf-8"?>
<formControlPr xmlns="http://schemas.microsoft.com/office/spreadsheetml/2009/9/main" objectType="List" dx="16" fmlaLink="$I$16" fmlaRange="$K$16:$K$16" noThreeD="1" sel="1" val="0"/>
</file>

<file path=xl/ctrlProps/ctrlProp389.xml><?xml version="1.0" encoding="utf-8"?>
<formControlPr xmlns="http://schemas.microsoft.com/office/spreadsheetml/2009/9/main" objectType="List" dx="16" fmlaLink="$I$16" fmlaRange="$K$16:$K$16" noThreeD="1" sel="1" val="0"/>
</file>

<file path=xl/ctrlProps/ctrlProp39.xml><?xml version="1.0" encoding="utf-8"?>
<formControlPr xmlns="http://schemas.microsoft.com/office/spreadsheetml/2009/9/main" objectType="List" dx="16" fmlaLink="$I$16" fmlaRange="$K$16:$K$16" noThreeD="1" sel="1" val="0"/>
</file>

<file path=xl/ctrlProps/ctrlProp390.xml><?xml version="1.0" encoding="utf-8"?>
<formControlPr xmlns="http://schemas.microsoft.com/office/spreadsheetml/2009/9/main" objectType="List" dx="16" fmlaLink="$I$16" fmlaRange="$K$16:$K$16" noThreeD="1" sel="1" val="0"/>
</file>

<file path=xl/ctrlProps/ctrlProp391.xml><?xml version="1.0" encoding="utf-8"?>
<formControlPr xmlns="http://schemas.microsoft.com/office/spreadsheetml/2009/9/main" objectType="List" dx="16" fmlaLink="$I$16" fmlaRange="$K$16:$K$16" noThreeD="1" sel="1" val="0"/>
</file>

<file path=xl/ctrlProps/ctrlProp392.xml><?xml version="1.0" encoding="utf-8"?>
<formControlPr xmlns="http://schemas.microsoft.com/office/spreadsheetml/2009/9/main" objectType="List" dx="16" fmlaLink="$I$16" fmlaRange="$K$16:$K$16" noThreeD="1" sel="1" val="0"/>
</file>

<file path=xl/ctrlProps/ctrlProp393.xml><?xml version="1.0" encoding="utf-8"?>
<formControlPr xmlns="http://schemas.microsoft.com/office/spreadsheetml/2009/9/main" objectType="List" dx="16" fmlaLink="$I$16" fmlaRange="$K$16:$K$16" noThreeD="1" sel="1" val="0"/>
</file>

<file path=xl/ctrlProps/ctrlProp394.xml><?xml version="1.0" encoding="utf-8"?>
<formControlPr xmlns="http://schemas.microsoft.com/office/spreadsheetml/2009/9/main" objectType="List" dx="16" fmlaLink="$I$16" fmlaRange="$K$16:$K$16" noThreeD="1" sel="1" val="0"/>
</file>

<file path=xl/ctrlProps/ctrlProp395.xml><?xml version="1.0" encoding="utf-8"?>
<formControlPr xmlns="http://schemas.microsoft.com/office/spreadsheetml/2009/9/main" objectType="List" dx="16" fmlaLink="$I$16" fmlaRange="$K$16:$K$16" noThreeD="1" sel="1" val="0"/>
</file>

<file path=xl/ctrlProps/ctrlProp396.xml><?xml version="1.0" encoding="utf-8"?>
<formControlPr xmlns="http://schemas.microsoft.com/office/spreadsheetml/2009/9/main" objectType="List" dx="16" fmlaLink="$I$16" fmlaRange="$K$16:$K$16" noThreeD="1" sel="1" val="0"/>
</file>

<file path=xl/ctrlProps/ctrlProp397.xml><?xml version="1.0" encoding="utf-8"?>
<formControlPr xmlns="http://schemas.microsoft.com/office/spreadsheetml/2009/9/main" objectType="List" dx="16" fmlaLink="$I$16" fmlaRange="$K$16:$K$16" noThreeD="1" sel="1" val="0"/>
</file>

<file path=xl/ctrlProps/ctrlProp398.xml><?xml version="1.0" encoding="utf-8"?>
<formControlPr xmlns="http://schemas.microsoft.com/office/spreadsheetml/2009/9/main" objectType="List" dx="16" fmlaLink="$I$16" fmlaRange="$K$16:$K$16" noThreeD="1" sel="1" val="0"/>
</file>

<file path=xl/ctrlProps/ctrlProp399.xml><?xml version="1.0" encoding="utf-8"?>
<formControlPr xmlns="http://schemas.microsoft.com/office/spreadsheetml/2009/9/main" objectType="List" dx="16" fmlaLink="$I$16" fmlaRange="$K$16:$K$16" noThreeD="1" sel="1" val="0"/>
</file>

<file path=xl/ctrlProps/ctrlProp4.xml><?xml version="1.0" encoding="utf-8"?>
<formControlPr xmlns="http://schemas.microsoft.com/office/spreadsheetml/2009/9/main" objectType="List" dx="16" fmlaLink="$I$16" fmlaRange="$K$16:$K$16" noThreeD="1" sel="1" val="0"/>
</file>

<file path=xl/ctrlProps/ctrlProp40.xml><?xml version="1.0" encoding="utf-8"?>
<formControlPr xmlns="http://schemas.microsoft.com/office/spreadsheetml/2009/9/main" objectType="List" dx="16" fmlaLink="$I$16" fmlaRange="$K$16:$K$16" noThreeD="1" sel="1" val="0"/>
</file>

<file path=xl/ctrlProps/ctrlProp400.xml><?xml version="1.0" encoding="utf-8"?>
<formControlPr xmlns="http://schemas.microsoft.com/office/spreadsheetml/2009/9/main" objectType="List" dx="16" fmlaLink="$I$16" fmlaRange="$K$16:$K$16" noThreeD="1" sel="1" val="0"/>
</file>

<file path=xl/ctrlProps/ctrlProp401.xml><?xml version="1.0" encoding="utf-8"?>
<formControlPr xmlns="http://schemas.microsoft.com/office/spreadsheetml/2009/9/main" objectType="List" dx="16" fmlaLink="$I$16" fmlaRange="$K$16:$K$16" noThreeD="1" sel="1" val="0"/>
</file>

<file path=xl/ctrlProps/ctrlProp402.xml><?xml version="1.0" encoding="utf-8"?>
<formControlPr xmlns="http://schemas.microsoft.com/office/spreadsheetml/2009/9/main" objectType="List" dx="16" fmlaLink="$I$16" fmlaRange="$K$16:$K$16" noThreeD="1" sel="1" val="0"/>
</file>

<file path=xl/ctrlProps/ctrlProp403.xml><?xml version="1.0" encoding="utf-8"?>
<formControlPr xmlns="http://schemas.microsoft.com/office/spreadsheetml/2009/9/main" objectType="List" dx="16" fmlaLink="$I$16" fmlaRange="$K$16:$K$16" noThreeD="1" sel="1" val="0"/>
</file>

<file path=xl/ctrlProps/ctrlProp404.xml><?xml version="1.0" encoding="utf-8"?>
<formControlPr xmlns="http://schemas.microsoft.com/office/spreadsheetml/2009/9/main" objectType="List" dx="16" fmlaLink="$I$16" fmlaRange="$K$16:$K$16" noThreeD="1" sel="1" val="0"/>
</file>

<file path=xl/ctrlProps/ctrlProp405.xml><?xml version="1.0" encoding="utf-8"?>
<formControlPr xmlns="http://schemas.microsoft.com/office/spreadsheetml/2009/9/main" objectType="List" dx="16" fmlaLink="$I$16" fmlaRange="$K$16:$K$16" noThreeD="1" sel="1" val="0"/>
</file>

<file path=xl/ctrlProps/ctrlProp406.xml><?xml version="1.0" encoding="utf-8"?>
<formControlPr xmlns="http://schemas.microsoft.com/office/spreadsheetml/2009/9/main" objectType="List" dx="16" fmlaLink="$I$16" fmlaRange="$K$16:$K$16" noThreeD="1" sel="1" val="0"/>
</file>

<file path=xl/ctrlProps/ctrlProp407.xml><?xml version="1.0" encoding="utf-8"?>
<formControlPr xmlns="http://schemas.microsoft.com/office/spreadsheetml/2009/9/main" objectType="List" dx="16" fmlaLink="$I$16" fmlaRange="$K$16:$K$16" noThreeD="1" sel="1" val="0"/>
</file>

<file path=xl/ctrlProps/ctrlProp408.xml><?xml version="1.0" encoding="utf-8"?>
<formControlPr xmlns="http://schemas.microsoft.com/office/spreadsheetml/2009/9/main" objectType="List" dx="16" fmlaLink="$I$16" fmlaRange="$K$16:$K$16" noThreeD="1" sel="1" val="0"/>
</file>

<file path=xl/ctrlProps/ctrlProp409.xml><?xml version="1.0" encoding="utf-8"?>
<formControlPr xmlns="http://schemas.microsoft.com/office/spreadsheetml/2009/9/main" objectType="List" dx="16" fmlaLink="$I$16" fmlaRange="$K$16:$K$16" noThreeD="1" sel="1" val="0"/>
</file>

<file path=xl/ctrlProps/ctrlProp41.xml><?xml version="1.0" encoding="utf-8"?>
<formControlPr xmlns="http://schemas.microsoft.com/office/spreadsheetml/2009/9/main" objectType="List" dx="16" fmlaLink="$I$16" fmlaRange="$K$16:$K$16" noThreeD="1" sel="1" val="0"/>
</file>

<file path=xl/ctrlProps/ctrlProp410.xml><?xml version="1.0" encoding="utf-8"?>
<formControlPr xmlns="http://schemas.microsoft.com/office/spreadsheetml/2009/9/main" objectType="List" dx="16" fmlaLink="$I$16" fmlaRange="$K$16:$K$16" noThreeD="1" sel="1" val="0"/>
</file>

<file path=xl/ctrlProps/ctrlProp411.xml><?xml version="1.0" encoding="utf-8"?>
<formControlPr xmlns="http://schemas.microsoft.com/office/spreadsheetml/2009/9/main" objectType="List" dx="16" fmlaLink="$I$16" fmlaRange="$K$16:$K$16" noThreeD="1" sel="1" val="0"/>
</file>

<file path=xl/ctrlProps/ctrlProp412.xml><?xml version="1.0" encoding="utf-8"?>
<formControlPr xmlns="http://schemas.microsoft.com/office/spreadsheetml/2009/9/main" objectType="List" dx="16" fmlaLink="$I$16" fmlaRange="$K$16:$K$16" noThreeD="1" sel="1" val="0"/>
</file>

<file path=xl/ctrlProps/ctrlProp413.xml><?xml version="1.0" encoding="utf-8"?>
<formControlPr xmlns="http://schemas.microsoft.com/office/spreadsheetml/2009/9/main" objectType="List" dx="16" fmlaLink="$I$16" fmlaRange="$K$16:$K$16" noThreeD="1" sel="1" val="0"/>
</file>

<file path=xl/ctrlProps/ctrlProp414.xml><?xml version="1.0" encoding="utf-8"?>
<formControlPr xmlns="http://schemas.microsoft.com/office/spreadsheetml/2009/9/main" objectType="List" dx="16" fmlaLink="$I$16" fmlaRange="$K$16:$K$16" noThreeD="1" sel="1" val="0"/>
</file>

<file path=xl/ctrlProps/ctrlProp415.xml><?xml version="1.0" encoding="utf-8"?>
<formControlPr xmlns="http://schemas.microsoft.com/office/spreadsheetml/2009/9/main" objectType="List" dx="16" fmlaLink="$I$16" fmlaRange="$K$16:$K$16" noThreeD="1" sel="1" val="0"/>
</file>

<file path=xl/ctrlProps/ctrlProp416.xml><?xml version="1.0" encoding="utf-8"?>
<formControlPr xmlns="http://schemas.microsoft.com/office/spreadsheetml/2009/9/main" objectType="List" dx="16" fmlaLink="$I$16" fmlaRange="$K$16:$K$16" noThreeD="1" sel="1" val="0"/>
</file>

<file path=xl/ctrlProps/ctrlProp417.xml><?xml version="1.0" encoding="utf-8"?>
<formControlPr xmlns="http://schemas.microsoft.com/office/spreadsheetml/2009/9/main" objectType="List" dx="16" fmlaLink="$I$16" fmlaRange="$K$16:$K$16" noThreeD="1" sel="1" val="0"/>
</file>

<file path=xl/ctrlProps/ctrlProp418.xml><?xml version="1.0" encoding="utf-8"?>
<formControlPr xmlns="http://schemas.microsoft.com/office/spreadsheetml/2009/9/main" objectType="List" dx="16" fmlaLink="$I$16" fmlaRange="$K$16:$K$16" noThreeD="1" sel="1" val="0"/>
</file>

<file path=xl/ctrlProps/ctrlProp419.xml><?xml version="1.0" encoding="utf-8"?>
<formControlPr xmlns="http://schemas.microsoft.com/office/spreadsheetml/2009/9/main" objectType="List" dx="16" fmlaLink="$I$16" fmlaRange="$K$16:$K$16" noThreeD="1" sel="1" val="0"/>
</file>

<file path=xl/ctrlProps/ctrlProp42.xml><?xml version="1.0" encoding="utf-8"?>
<formControlPr xmlns="http://schemas.microsoft.com/office/spreadsheetml/2009/9/main" objectType="List" dx="16" fmlaLink="$I$16" fmlaRange="$K$16:$K$16" noThreeD="1" sel="1" val="0"/>
</file>

<file path=xl/ctrlProps/ctrlProp420.xml><?xml version="1.0" encoding="utf-8"?>
<formControlPr xmlns="http://schemas.microsoft.com/office/spreadsheetml/2009/9/main" objectType="List" dx="16" fmlaLink="$I$16" fmlaRange="$K$16:$K$16" noThreeD="1" sel="1" val="0"/>
</file>

<file path=xl/ctrlProps/ctrlProp421.xml><?xml version="1.0" encoding="utf-8"?>
<formControlPr xmlns="http://schemas.microsoft.com/office/spreadsheetml/2009/9/main" objectType="List" dx="16" fmlaLink="$I$16" fmlaRange="$K$16:$K$16" noThreeD="1" sel="1" val="0"/>
</file>

<file path=xl/ctrlProps/ctrlProp422.xml><?xml version="1.0" encoding="utf-8"?>
<formControlPr xmlns="http://schemas.microsoft.com/office/spreadsheetml/2009/9/main" objectType="List" dx="16" fmlaLink="$I$16" fmlaRange="$K$16:$K$16" noThreeD="1" sel="1" val="0"/>
</file>

<file path=xl/ctrlProps/ctrlProp423.xml><?xml version="1.0" encoding="utf-8"?>
<formControlPr xmlns="http://schemas.microsoft.com/office/spreadsheetml/2009/9/main" objectType="List" dx="16" fmlaLink="$I$16" fmlaRange="$K$16:$K$16" noThreeD="1" sel="1" val="0"/>
</file>

<file path=xl/ctrlProps/ctrlProp424.xml><?xml version="1.0" encoding="utf-8"?>
<formControlPr xmlns="http://schemas.microsoft.com/office/spreadsheetml/2009/9/main" objectType="List" dx="16" fmlaLink="$I$16" fmlaRange="$K$16:$K$16" noThreeD="1" sel="1" val="0"/>
</file>

<file path=xl/ctrlProps/ctrlProp425.xml><?xml version="1.0" encoding="utf-8"?>
<formControlPr xmlns="http://schemas.microsoft.com/office/spreadsheetml/2009/9/main" objectType="List" dx="16" fmlaLink="$I$16" fmlaRange="$K$16:$K$16" noThreeD="1" sel="1" val="0"/>
</file>

<file path=xl/ctrlProps/ctrlProp426.xml><?xml version="1.0" encoding="utf-8"?>
<formControlPr xmlns="http://schemas.microsoft.com/office/spreadsheetml/2009/9/main" objectType="List" dx="16" fmlaLink="$I$16" fmlaRange="$K$16:$K$16" noThreeD="1" sel="1" val="0"/>
</file>

<file path=xl/ctrlProps/ctrlProp427.xml><?xml version="1.0" encoding="utf-8"?>
<formControlPr xmlns="http://schemas.microsoft.com/office/spreadsheetml/2009/9/main" objectType="List" dx="16" fmlaLink="$I$16" fmlaRange="$K$16:$K$16" noThreeD="1" sel="1" val="0"/>
</file>

<file path=xl/ctrlProps/ctrlProp428.xml><?xml version="1.0" encoding="utf-8"?>
<formControlPr xmlns="http://schemas.microsoft.com/office/spreadsheetml/2009/9/main" objectType="List" dx="16" fmlaLink="$I$16" fmlaRange="$K$16:$K$16" noThreeD="1" sel="1" val="0"/>
</file>

<file path=xl/ctrlProps/ctrlProp429.xml><?xml version="1.0" encoding="utf-8"?>
<formControlPr xmlns="http://schemas.microsoft.com/office/spreadsheetml/2009/9/main" objectType="List" dx="16" fmlaLink="$I$16" fmlaRange="$K$16:$K$16" noThreeD="1" sel="1" val="0"/>
</file>

<file path=xl/ctrlProps/ctrlProp43.xml><?xml version="1.0" encoding="utf-8"?>
<formControlPr xmlns="http://schemas.microsoft.com/office/spreadsheetml/2009/9/main" objectType="List" dx="16" fmlaLink="$I$16" fmlaRange="$K$16:$K$16" noThreeD="1" sel="1" val="0"/>
</file>

<file path=xl/ctrlProps/ctrlProp430.xml><?xml version="1.0" encoding="utf-8"?>
<formControlPr xmlns="http://schemas.microsoft.com/office/spreadsheetml/2009/9/main" objectType="List" dx="16" fmlaLink="$I$16" fmlaRange="$K$16:$K$16" noThreeD="1" sel="1" val="0"/>
</file>

<file path=xl/ctrlProps/ctrlProp431.xml><?xml version="1.0" encoding="utf-8"?>
<formControlPr xmlns="http://schemas.microsoft.com/office/spreadsheetml/2009/9/main" objectType="List" dx="16" fmlaLink="$I$16" fmlaRange="$K$16:$K$16" noThreeD="1" sel="1" val="0"/>
</file>

<file path=xl/ctrlProps/ctrlProp432.xml><?xml version="1.0" encoding="utf-8"?>
<formControlPr xmlns="http://schemas.microsoft.com/office/spreadsheetml/2009/9/main" objectType="List" dx="16" fmlaLink="$I$16" fmlaRange="$K$16:$K$16" noThreeD="1" sel="1" val="0"/>
</file>

<file path=xl/ctrlProps/ctrlProp433.xml><?xml version="1.0" encoding="utf-8"?>
<formControlPr xmlns="http://schemas.microsoft.com/office/spreadsheetml/2009/9/main" objectType="List" dx="16" fmlaLink="$I$16" fmlaRange="$K$16:$K$16" noThreeD="1" sel="1" val="0"/>
</file>

<file path=xl/ctrlProps/ctrlProp434.xml><?xml version="1.0" encoding="utf-8"?>
<formControlPr xmlns="http://schemas.microsoft.com/office/spreadsheetml/2009/9/main" objectType="List" dx="16" fmlaLink="$I$16" fmlaRange="$K$16:$K$16" noThreeD="1" sel="1" val="0"/>
</file>

<file path=xl/ctrlProps/ctrlProp435.xml><?xml version="1.0" encoding="utf-8"?>
<formControlPr xmlns="http://schemas.microsoft.com/office/spreadsheetml/2009/9/main" objectType="List" dx="16" fmlaLink="$I$16" fmlaRange="$K$16:$K$16" noThreeD="1" sel="1" val="0"/>
</file>

<file path=xl/ctrlProps/ctrlProp436.xml><?xml version="1.0" encoding="utf-8"?>
<formControlPr xmlns="http://schemas.microsoft.com/office/spreadsheetml/2009/9/main" objectType="List" dx="16" fmlaLink="$I$16" fmlaRange="$K$16:$K$16" noThreeD="1" sel="1" val="0"/>
</file>

<file path=xl/ctrlProps/ctrlProp437.xml><?xml version="1.0" encoding="utf-8"?>
<formControlPr xmlns="http://schemas.microsoft.com/office/spreadsheetml/2009/9/main" objectType="List" dx="16" fmlaLink="$I$16" fmlaRange="$K$16:$K$16" noThreeD="1" sel="1" val="0"/>
</file>

<file path=xl/ctrlProps/ctrlProp438.xml><?xml version="1.0" encoding="utf-8"?>
<formControlPr xmlns="http://schemas.microsoft.com/office/spreadsheetml/2009/9/main" objectType="List" dx="16" fmlaLink="$I$16" fmlaRange="$K$16:$K$16" noThreeD="1" sel="1" val="0"/>
</file>

<file path=xl/ctrlProps/ctrlProp439.xml><?xml version="1.0" encoding="utf-8"?>
<formControlPr xmlns="http://schemas.microsoft.com/office/spreadsheetml/2009/9/main" objectType="List" dx="16" fmlaLink="$I$16" fmlaRange="$K$16:$K$16" noThreeD="1" sel="1" val="0"/>
</file>

<file path=xl/ctrlProps/ctrlProp44.xml><?xml version="1.0" encoding="utf-8"?>
<formControlPr xmlns="http://schemas.microsoft.com/office/spreadsheetml/2009/9/main" objectType="List" dx="16" fmlaLink="$I$16" fmlaRange="$K$16:$K$16" noThreeD="1" sel="1" val="0"/>
</file>

<file path=xl/ctrlProps/ctrlProp440.xml><?xml version="1.0" encoding="utf-8"?>
<formControlPr xmlns="http://schemas.microsoft.com/office/spreadsheetml/2009/9/main" objectType="List" dx="16" fmlaLink="$I$16" fmlaRange="$K$16:$K$16" noThreeD="1" sel="1" val="0"/>
</file>

<file path=xl/ctrlProps/ctrlProp441.xml><?xml version="1.0" encoding="utf-8"?>
<formControlPr xmlns="http://schemas.microsoft.com/office/spreadsheetml/2009/9/main" objectType="List" dx="16" fmlaLink="$I$16" fmlaRange="$K$16:$K$16" noThreeD="1" sel="1" val="0"/>
</file>

<file path=xl/ctrlProps/ctrlProp442.xml><?xml version="1.0" encoding="utf-8"?>
<formControlPr xmlns="http://schemas.microsoft.com/office/spreadsheetml/2009/9/main" objectType="List" dx="16" fmlaLink="$I$16" fmlaRange="$K$16:$K$16" noThreeD="1" sel="1" val="0"/>
</file>

<file path=xl/ctrlProps/ctrlProp443.xml><?xml version="1.0" encoding="utf-8"?>
<formControlPr xmlns="http://schemas.microsoft.com/office/spreadsheetml/2009/9/main" objectType="List" dx="16" fmlaLink="$I$16" fmlaRange="$K$16:$K$16" noThreeD="1" sel="1" val="0"/>
</file>

<file path=xl/ctrlProps/ctrlProp444.xml><?xml version="1.0" encoding="utf-8"?>
<formControlPr xmlns="http://schemas.microsoft.com/office/spreadsheetml/2009/9/main" objectType="List" dx="16" fmlaLink="$I$16" fmlaRange="$K$16:$K$16" noThreeD="1" sel="1" val="0"/>
</file>

<file path=xl/ctrlProps/ctrlProp445.xml><?xml version="1.0" encoding="utf-8"?>
<formControlPr xmlns="http://schemas.microsoft.com/office/spreadsheetml/2009/9/main" objectType="List" dx="16" fmlaLink="$I$16" fmlaRange="$K$16:$K$16" noThreeD="1" sel="1" val="0"/>
</file>

<file path=xl/ctrlProps/ctrlProp446.xml><?xml version="1.0" encoding="utf-8"?>
<formControlPr xmlns="http://schemas.microsoft.com/office/spreadsheetml/2009/9/main" objectType="List" dx="16" fmlaLink="$I$16" fmlaRange="$K$16:$K$16" noThreeD="1" sel="1" val="0"/>
</file>

<file path=xl/ctrlProps/ctrlProp447.xml><?xml version="1.0" encoding="utf-8"?>
<formControlPr xmlns="http://schemas.microsoft.com/office/spreadsheetml/2009/9/main" objectType="List" dx="16" fmlaLink="$I$16" fmlaRange="$K$16:$K$16" noThreeD="1" sel="1" val="0"/>
</file>

<file path=xl/ctrlProps/ctrlProp448.xml><?xml version="1.0" encoding="utf-8"?>
<formControlPr xmlns="http://schemas.microsoft.com/office/spreadsheetml/2009/9/main" objectType="List" dx="16" fmlaLink="$I$16" fmlaRange="$K$16:$K$16" noThreeD="1" sel="1" val="0"/>
</file>

<file path=xl/ctrlProps/ctrlProp449.xml><?xml version="1.0" encoding="utf-8"?>
<formControlPr xmlns="http://schemas.microsoft.com/office/spreadsheetml/2009/9/main" objectType="List" dx="16" fmlaLink="$I$16" fmlaRange="$K$16:$K$16" noThreeD="1" sel="1" val="0"/>
</file>

<file path=xl/ctrlProps/ctrlProp45.xml><?xml version="1.0" encoding="utf-8"?>
<formControlPr xmlns="http://schemas.microsoft.com/office/spreadsheetml/2009/9/main" objectType="List" dx="16" fmlaLink="$I$16" fmlaRange="$K$16:$K$16" noThreeD="1" sel="1" val="0"/>
</file>

<file path=xl/ctrlProps/ctrlProp450.xml><?xml version="1.0" encoding="utf-8"?>
<formControlPr xmlns="http://schemas.microsoft.com/office/spreadsheetml/2009/9/main" objectType="List" dx="16" fmlaLink="$I$16" fmlaRange="$K$16:$K$16" noThreeD="1" sel="1" val="0"/>
</file>

<file path=xl/ctrlProps/ctrlProp451.xml><?xml version="1.0" encoding="utf-8"?>
<formControlPr xmlns="http://schemas.microsoft.com/office/spreadsheetml/2009/9/main" objectType="List" dx="16" fmlaLink="$I$16" fmlaRange="$K$16:$K$16" noThreeD="1" sel="1" val="0"/>
</file>

<file path=xl/ctrlProps/ctrlProp452.xml><?xml version="1.0" encoding="utf-8"?>
<formControlPr xmlns="http://schemas.microsoft.com/office/spreadsheetml/2009/9/main" objectType="List" dx="16" fmlaLink="$I$16" fmlaRange="$K$16:$K$16" noThreeD="1" sel="1" val="0"/>
</file>

<file path=xl/ctrlProps/ctrlProp453.xml><?xml version="1.0" encoding="utf-8"?>
<formControlPr xmlns="http://schemas.microsoft.com/office/spreadsheetml/2009/9/main" objectType="List" dx="16" fmlaLink="$I$16" fmlaRange="$K$16:$K$16" noThreeD="1" sel="1" val="0"/>
</file>

<file path=xl/ctrlProps/ctrlProp454.xml><?xml version="1.0" encoding="utf-8"?>
<formControlPr xmlns="http://schemas.microsoft.com/office/spreadsheetml/2009/9/main" objectType="List" dx="16" fmlaLink="$I$16" fmlaRange="$K$16:$K$16" noThreeD="1" sel="1" val="0"/>
</file>

<file path=xl/ctrlProps/ctrlProp455.xml><?xml version="1.0" encoding="utf-8"?>
<formControlPr xmlns="http://schemas.microsoft.com/office/spreadsheetml/2009/9/main" objectType="List" dx="16" fmlaLink="$I$16" fmlaRange="$K$16:$K$16" noThreeD="1" sel="1" val="0"/>
</file>

<file path=xl/ctrlProps/ctrlProp456.xml><?xml version="1.0" encoding="utf-8"?>
<formControlPr xmlns="http://schemas.microsoft.com/office/spreadsheetml/2009/9/main" objectType="List" dx="16" fmlaLink="$I$16" fmlaRange="$K$16:$K$16" noThreeD="1" sel="1" val="0"/>
</file>

<file path=xl/ctrlProps/ctrlProp457.xml><?xml version="1.0" encoding="utf-8"?>
<formControlPr xmlns="http://schemas.microsoft.com/office/spreadsheetml/2009/9/main" objectType="List" dx="16" fmlaLink="$I$16" fmlaRange="$K$16:$K$16" noThreeD="1" sel="1" val="0"/>
</file>

<file path=xl/ctrlProps/ctrlProp458.xml><?xml version="1.0" encoding="utf-8"?>
<formControlPr xmlns="http://schemas.microsoft.com/office/spreadsheetml/2009/9/main" objectType="List" dx="16" fmlaLink="$I$16" fmlaRange="$K$16:$K$16" noThreeD="1" sel="1" val="0"/>
</file>

<file path=xl/ctrlProps/ctrlProp459.xml><?xml version="1.0" encoding="utf-8"?>
<formControlPr xmlns="http://schemas.microsoft.com/office/spreadsheetml/2009/9/main" objectType="List" dx="16" fmlaLink="$I$16" fmlaRange="$K$16:$K$16" noThreeD="1" sel="1" val="0"/>
</file>

<file path=xl/ctrlProps/ctrlProp46.xml><?xml version="1.0" encoding="utf-8"?>
<formControlPr xmlns="http://schemas.microsoft.com/office/spreadsheetml/2009/9/main" objectType="List" dx="16" fmlaLink="$I$16" fmlaRange="$K$16:$K$16" noThreeD="1" sel="1" val="0"/>
</file>

<file path=xl/ctrlProps/ctrlProp460.xml><?xml version="1.0" encoding="utf-8"?>
<formControlPr xmlns="http://schemas.microsoft.com/office/spreadsheetml/2009/9/main" objectType="List" dx="16" fmlaLink="$I$16" fmlaRange="$K$16:$K$16" noThreeD="1" sel="1" val="0"/>
</file>

<file path=xl/ctrlProps/ctrlProp461.xml><?xml version="1.0" encoding="utf-8"?>
<formControlPr xmlns="http://schemas.microsoft.com/office/spreadsheetml/2009/9/main" objectType="List" dx="16" fmlaLink="$I$16" fmlaRange="$K$16:$K$16" noThreeD="1" sel="1" val="0"/>
</file>

<file path=xl/ctrlProps/ctrlProp462.xml><?xml version="1.0" encoding="utf-8"?>
<formControlPr xmlns="http://schemas.microsoft.com/office/spreadsheetml/2009/9/main" objectType="List" dx="16" fmlaLink="$I$16" fmlaRange="$K$16:$K$16" noThreeD="1" sel="1" val="0"/>
</file>

<file path=xl/ctrlProps/ctrlProp463.xml><?xml version="1.0" encoding="utf-8"?>
<formControlPr xmlns="http://schemas.microsoft.com/office/spreadsheetml/2009/9/main" objectType="List" dx="16" fmlaLink="$I$16" fmlaRange="$K$16:$K$16" noThreeD="1" sel="1" val="0"/>
</file>

<file path=xl/ctrlProps/ctrlProp464.xml><?xml version="1.0" encoding="utf-8"?>
<formControlPr xmlns="http://schemas.microsoft.com/office/spreadsheetml/2009/9/main" objectType="List" dx="16" fmlaLink="$I$16" fmlaRange="$K$16:$K$16" noThreeD="1" sel="1" val="0"/>
</file>

<file path=xl/ctrlProps/ctrlProp465.xml><?xml version="1.0" encoding="utf-8"?>
<formControlPr xmlns="http://schemas.microsoft.com/office/spreadsheetml/2009/9/main" objectType="List" dx="16" fmlaLink="$I$16" fmlaRange="$K$16:$K$16" noThreeD="1" sel="1" val="0"/>
</file>

<file path=xl/ctrlProps/ctrlProp466.xml><?xml version="1.0" encoding="utf-8"?>
<formControlPr xmlns="http://schemas.microsoft.com/office/spreadsheetml/2009/9/main" objectType="List" dx="16" fmlaLink="$I$16" fmlaRange="$K$16:$K$16" noThreeD="1" sel="1" val="0"/>
</file>

<file path=xl/ctrlProps/ctrlProp467.xml><?xml version="1.0" encoding="utf-8"?>
<formControlPr xmlns="http://schemas.microsoft.com/office/spreadsheetml/2009/9/main" objectType="List" dx="16" fmlaLink="$I$16" fmlaRange="$K$16:$K$16" noThreeD="1" sel="1" val="0"/>
</file>

<file path=xl/ctrlProps/ctrlProp468.xml><?xml version="1.0" encoding="utf-8"?>
<formControlPr xmlns="http://schemas.microsoft.com/office/spreadsheetml/2009/9/main" objectType="List" dx="16" fmlaLink="$I$16" fmlaRange="$K$16:$K$16" noThreeD="1" sel="1" val="0"/>
</file>

<file path=xl/ctrlProps/ctrlProp469.xml><?xml version="1.0" encoding="utf-8"?>
<formControlPr xmlns="http://schemas.microsoft.com/office/spreadsheetml/2009/9/main" objectType="List" dx="16" fmlaLink="$I$16" fmlaRange="$K$16:$K$16" noThreeD="1" sel="1" val="0"/>
</file>

<file path=xl/ctrlProps/ctrlProp47.xml><?xml version="1.0" encoding="utf-8"?>
<formControlPr xmlns="http://schemas.microsoft.com/office/spreadsheetml/2009/9/main" objectType="List" dx="16" fmlaLink="$I$16" fmlaRange="$K$16:$K$16" noThreeD="1" sel="1" val="0"/>
</file>

<file path=xl/ctrlProps/ctrlProp470.xml><?xml version="1.0" encoding="utf-8"?>
<formControlPr xmlns="http://schemas.microsoft.com/office/spreadsheetml/2009/9/main" objectType="List" dx="16" fmlaLink="$I$16" fmlaRange="$K$16:$K$16" noThreeD="1" sel="1" val="0"/>
</file>

<file path=xl/ctrlProps/ctrlProp471.xml><?xml version="1.0" encoding="utf-8"?>
<formControlPr xmlns="http://schemas.microsoft.com/office/spreadsheetml/2009/9/main" objectType="List" dx="16" fmlaLink="$I$16" fmlaRange="$K$16:$K$16" noThreeD="1" sel="1" val="0"/>
</file>

<file path=xl/ctrlProps/ctrlProp472.xml><?xml version="1.0" encoding="utf-8"?>
<formControlPr xmlns="http://schemas.microsoft.com/office/spreadsheetml/2009/9/main" objectType="List" dx="16" fmlaLink="$I$16" fmlaRange="$K$16:$K$16" noThreeD="1" sel="1" val="0"/>
</file>

<file path=xl/ctrlProps/ctrlProp473.xml><?xml version="1.0" encoding="utf-8"?>
<formControlPr xmlns="http://schemas.microsoft.com/office/spreadsheetml/2009/9/main" objectType="List" dx="16" fmlaLink="$I$16" fmlaRange="$K$16:$K$16" noThreeD="1" sel="1" val="0"/>
</file>

<file path=xl/ctrlProps/ctrlProp474.xml><?xml version="1.0" encoding="utf-8"?>
<formControlPr xmlns="http://schemas.microsoft.com/office/spreadsheetml/2009/9/main" objectType="List" dx="16" fmlaLink="$I$16" fmlaRange="$K$16:$K$16" noThreeD="1" sel="1" val="0"/>
</file>

<file path=xl/ctrlProps/ctrlProp475.xml><?xml version="1.0" encoding="utf-8"?>
<formControlPr xmlns="http://schemas.microsoft.com/office/spreadsheetml/2009/9/main" objectType="List" dx="16" fmlaLink="$I$16" fmlaRange="$K$16:$K$16" noThreeD="1" sel="1" val="0"/>
</file>

<file path=xl/ctrlProps/ctrlProp476.xml><?xml version="1.0" encoding="utf-8"?>
<formControlPr xmlns="http://schemas.microsoft.com/office/spreadsheetml/2009/9/main" objectType="List" dx="16" fmlaLink="$I$16" fmlaRange="$K$16:$K$16" noThreeD="1" sel="1" val="0"/>
</file>

<file path=xl/ctrlProps/ctrlProp477.xml><?xml version="1.0" encoding="utf-8"?>
<formControlPr xmlns="http://schemas.microsoft.com/office/spreadsheetml/2009/9/main" objectType="List" dx="16" fmlaLink="$I$16" fmlaRange="$K$16:$K$16" noThreeD="1" sel="1" val="0"/>
</file>

<file path=xl/ctrlProps/ctrlProp478.xml><?xml version="1.0" encoding="utf-8"?>
<formControlPr xmlns="http://schemas.microsoft.com/office/spreadsheetml/2009/9/main" objectType="List" dx="16" fmlaLink="$I$16" fmlaRange="$K$16:$K$16" noThreeD="1" sel="1" val="0"/>
</file>

<file path=xl/ctrlProps/ctrlProp479.xml><?xml version="1.0" encoding="utf-8"?>
<formControlPr xmlns="http://schemas.microsoft.com/office/spreadsheetml/2009/9/main" objectType="List" dx="16" fmlaLink="$I$16" fmlaRange="$K$16:$K$16" noThreeD="1" sel="1" val="0"/>
</file>

<file path=xl/ctrlProps/ctrlProp48.xml><?xml version="1.0" encoding="utf-8"?>
<formControlPr xmlns="http://schemas.microsoft.com/office/spreadsheetml/2009/9/main" objectType="List" dx="16" fmlaLink="$I$16" fmlaRange="$K$16:$K$16" noThreeD="1" sel="1" val="0"/>
</file>

<file path=xl/ctrlProps/ctrlProp480.xml><?xml version="1.0" encoding="utf-8"?>
<formControlPr xmlns="http://schemas.microsoft.com/office/spreadsheetml/2009/9/main" objectType="List" dx="16" fmlaLink="$I$16" fmlaRange="$K$16:$K$16" noThreeD="1" sel="1" val="0"/>
</file>

<file path=xl/ctrlProps/ctrlProp481.xml><?xml version="1.0" encoding="utf-8"?>
<formControlPr xmlns="http://schemas.microsoft.com/office/spreadsheetml/2009/9/main" objectType="List" dx="16" fmlaLink="$I$16" fmlaRange="$K$16:$K$16" noThreeD="1" sel="1" val="0"/>
</file>

<file path=xl/ctrlProps/ctrlProp482.xml><?xml version="1.0" encoding="utf-8"?>
<formControlPr xmlns="http://schemas.microsoft.com/office/spreadsheetml/2009/9/main" objectType="List" dx="16" fmlaLink="$I$16" fmlaRange="$K$16:$K$16" noThreeD="1" sel="1" val="0"/>
</file>

<file path=xl/ctrlProps/ctrlProp483.xml><?xml version="1.0" encoding="utf-8"?>
<formControlPr xmlns="http://schemas.microsoft.com/office/spreadsheetml/2009/9/main" objectType="List" dx="16" fmlaLink="$I$16" fmlaRange="$K$16:$K$16" noThreeD="1" sel="1" val="0"/>
</file>

<file path=xl/ctrlProps/ctrlProp484.xml><?xml version="1.0" encoding="utf-8"?>
<formControlPr xmlns="http://schemas.microsoft.com/office/spreadsheetml/2009/9/main" objectType="List" dx="16" fmlaLink="$I$16" fmlaRange="$K$16:$K$16" noThreeD="1" sel="1" val="0"/>
</file>

<file path=xl/ctrlProps/ctrlProp485.xml><?xml version="1.0" encoding="utf-8"?>
<formControlPr xmlns="http://schemas.microsoft.com/office/spreadsheetml/2009/9/main" objectType="List" dx="16" fmlaLink="$I$16" fmlaRange="$K$16:$K$16" noThreeD="1" sel="1" val="0"/>
</file>

<file path=xl/ctrlProps/ctrlProp486.xml><?xml version="1.0" encoding="utf-8"?>
<formControlPr xmlns="http://schemas.microsoft.com/office/spreadsheetml/2009/9/main" objectType="List" dx="16" fmlaLink="$I$16" fmlaRange="$K$16:$K$16" noThreeD="1" sel="1" val="0"/>
</file>

<file path=xl/ctrlProps/ctrlProp487.xml><?xml version="1.0" encoding="utf-8"?>
<formControlPr xmlns="http://schemas.microsoft.com/office/spreadsheetml/2009/9/main" objectType="List" dx="16" fmlaLink="$I$16" fmlaRange="$K$16:$K$16" noThreeD="1" sel="1" val="0"/>
</file>

<file path=xl/ctrlProps/ctrlProp488.xml><?xml version="1.0" encoding="utf-8"?>
<formControlPr xmlns="http://schemas.microsoft.com/office/spreadsheetml/2009/9/main" objectType="List" dx="16" fmlaLink="$I$16" fmlaRange="$K$16:$K$16" noThreeD="1" sel="1" val="0"/>
</file>

<file path=xl/ctrlProps/ctrlProp489.xml><?xml version="1.0" encoding="utf-8"?>
<formControlPr xmlns="http://schemas.microsoft.com/office/spreadsheetml/2009/9/main" objectType="List" dx="16" fmlaLink="$I$16" fmlaRange="$K$16:$K$16" noThreeD="1" sel="1" val="0"/>
</file>

<file path=xl/ctrlProps/ctrlProp49.xml><?xml version="1.0" encoding="utf-8"?>
<formControlPr xmlns="http://schemas.microsoft.com/office/spreadsheetml/2009/9/main" objectType="List" dx="16" fmlaLink="$I$16" fmlaRange="$K$16:$K$16" noThreeD="1" sel="1" val="0"/>
</file>

<file path=xl/ctrlProps/ctrlProp490.xml><?xml version="1.0" encoding="utf-8"?>
<formControlPr xmlns="http://schemas.microsoft.com/office/spreadsheetml/2009/9/main" objectType="List" dx="16" fmlaLink="$I$16" fmlaRange="$K$16:$K$16" noThreeD="1" sel="1" val="0"/>
</file>

<file path=xl/ctrlProps/ctrlProp491.xml><?xml version="1.0" encoding="utf-8"?>
<formControlPr xmlns="http://schemas.microsoft.com/office/spreadsheetml/2009/9/main" objectType="List" dx="16" fmlaLink="$I$16" fmlaRange="$K$16:$K$16" noThreeD="1" sel="1" val="0"/>
</file>

<file path=xl/ctrlProps/ctrlProp492.xml><?xml version="1.0" encoding="utf-8"?>
<formControlPr xmlns="http://schemas.microsoft.com/office/spreadsheetml/2009/9/main" objectType="List" dx="16" fmlaLink="$I$16" fmlaRange="$K$16:$K$16" noThreeD="1" sel="1" val="0"/>
</file>

<file path=xl/ctrlProps/ctrlProp493.xml><?xml version="1.0" encoding="utf-8"?>
<formControlPr xmlns="http://schemas.microsoft.com/office/spreadsheetml/2009/9/main" objectType="List" dx="16" fmlaLink="$I$16" fmlaRange="$K$16:$K$16" noThreeD="1" sel="1" val="0"/>
</file>

<file path=xl/ctrlProps/ctrlProp494.xml><?xml version="1.0" encoding="utf-8"?>
<formControlPr xmlns="http://schemas.microsoft.com/office/spreadsheetml/2009/9/main" objectType="List" dx="16" fmlaLink="$I$16" fmlaRange="$K$16:$K$16" noThreeD="1" sel="1" val="0"/>
</file>

<file path=xl/ctrlProps/ctrlProp495.xml><?xml version="1.0" encoding="utf-8"?>
<formControlPr xmlns="http://schemas.microsoft.com/office/spreadsheetml/2009/9/main" objectType="List" dx="16" fmlaLink="$I$16" fmlaRange="$K$16:$K$16" noThreeD="1" sel="1" val="0"/>
</file>

<file path=xl/ctrlProps/ctrlProp496.xml><?xml version="1.0" encoding="utf-8"?>
<formControlPr xmlns="http://schemas.microsoft.com/office/spreadsheetml/2009/9/main" objectType="List" dx="16" fmlaLink="$I$16" fmlaRange="$K$16:$K$16" noThreeD="1" sel="1" val="0"/>
</file>

<file path=xl/ctrlProps/ctrlProp497.xml><?xml version="1.0" encoding="utf-8"?>
<formControlPr xmlns="http://schemas.microsoft.com/office/spreadsheetml/2009/9/main" objectType="List" dx="16" fmlaLink="$I$16" fmlaRange="$K$16:$K$16" noThreeD="1" sel="1" val="0"/>
</file>

<file path=xl/ctrlProps/ctrlProp498.xml><?xml version="1.0" encoding="utf-8"?>
<formControlPr xmlns="http://schemas.microsoft.com/office/spreadsheetml/2009/9/main" objectType="List" dx="16" fmlaLink="$I$16" fmlaRange="$K$16:$K$16" noThreeD="1" sel="1" val="0"/>
</file>

<file path=xl/ctrlProps/ctrlProp499.xml><?xml version="1.0" encoding="utf-8"?>
<formControlPr xmlns="http://schemas.microsoft.com/office/spreadsheetml/2009/9/main" objectType="List" dx="16" fmlaLink="$I$16" fmlaRange="$K$16:$K$16" noThreeD="1" sel="1" val="0"/>
</file>

<file path=xl/ctrlProps/ctrlProp5.xml><?xml version="1.0" encoding="utf-8"?>
<formControlPr xmlns="http://schemas.microsoft.com/office/spreadsheetml/2009/9/main" objectType="List" dx="16" fmlaLink="$I$16" fmlaRange="$K$16:$K$16" noThreeD="1" sel="1" val="0"/>
</file>

<file path=xl/ctrlProps/ctrlProp50.xml><?xml version="1.0" encoding="utf-8"?>
<formControlPr xmlns="http://schemas.microsoft.com/office/spreadsheetml/2009/9/main" objectType="List" dx="16" fmlaLink="$I$16" fmlaRange="$K$16:$K$16" noThreeD="1" sel="1" val="0"/>
</file>

<file path=xl/ctrlProps/ctrlProp500.xml><?xml version="1.0" encoding="utf-8"?>
<formControlPr xmlns="http://schemas.microsoft.com/office/spreadsheetml/2009/9/main" objectType="List" dx="16" fmlaLink="$I$16" fmlaRange="$K$16:$K$16" noThreeD="1" sel="1" val="0"/>
</file>

<file path=xl/ctrlProps/ctrlProp501.xml><?xml version="1.0" encoding="utf-8"?>
<formControlPr xmlns="http://schemas.microsoft.com/office/spreadsheetml/2009/9/main" objectType="List" dx="16" fmlaLink="$I$16" fmlaRange="$K$16:$K$16" noThreeD="1" sel="1" val="0"/>
</file>

<file path=xl/ctrlProps/ctrlProp502.xml><?xml version="1.0" encoding="utf-8"?>
<formControlPr xmlns="http://schemas.microsoft.com/office/spreadsheetml/2009/9/main" objectType="List" dx="16" fmlaLink="$I$16" fmlaRange="$K$16:$K$16" noThreeD="1" sel="1" val="0"/>
</file>

<file path=xl/ctrlProps/ctrlProp503.xml><?xml version="1.0" encoding="utf-8"?>
<formControlPr xmlns="http://schemas.microsoft.com/office/spreadsheetml/2009/9/main" objectType="List" dx="16" fmlaLink="$I$16" fmlaRange="$K$16:$K$16" noThreeD="1" sel="1" val="0"/>
</file>

<file path=xl/ctrlProps/ctrlProp504.xml><?xml version="1.0" encoding="utf-8"?>
<formControlPr xmlns="http://schemas.microsoft.com/office/spreadsheetml/2009/9/main" objectType="List" dx="16" fmlaLink="$I$16" fmlaRange="$K$16:$K$16" noThreeD="1" sel="1" val="0"/>
</file>

<file path=xl/ctrlProps/ctrlProp505.xml><?xml version="1.0" encoding="utf-8"?>
<formControlPr xmlns="http://schemas.microsoft.com/office/spreadsheetml/2009/9/main" objectType="List" dx="16" fmlaLink="$I$16" fmlaRange="$K$16:$K$16" noThreeD="1" sel="1" val="0"/>
</file>

<file path=xl/ctrlProps/ctrlProp506.xml><?xml version="1.0" encoding="utf-8"?>
<formControlPr xmlns="http://schemas.microsoft.com/office/spreadsheetml/2009/9/main" objectType="List" dx="16" fmlaLink="$I$16" fmlaRange="$K$16:$K$16" noThreeD="1" sel="1" val="0"/>
</file>

<file path=xl/ctrlProps/ctrlProp507.xml><?xml version="1.0" encoding="utf-8"?>
<formControlPr xmlns="http://schemas.microsoft.com/office/spreadsheetml/2009/9/main" objectType="List" dx="16" fmlaLink="$I$16" fmlaRange="$K$16:$K$16" noThreeD="1" sel="1" val="0"/>
</file>

<file path=xl/ctrlProps/ctrlProp508.xml><?xml version="1.0" encoding="utf-8"?>
<formControlPr xmlns="http://schemas.microsoft.com/office/spreadsheetml/2009/9/main" objectType="List" dx="16" fmlaLink="$I$16" fmlaRange="$K$16:$K$16" noThreeD="1" sel="1" val="0"/>
</file>

<file path=xl/ctrlProps/ctrlProp509.xml><?xml version="1.0" encoding="utf-8"?>
<formControlPr xmlns="http://schemas.microsoft.com/office/spreadsheetml/2009/9/main" objectType="List" dx="16" fmlaLink="$I$16" fmlaRange="$K$16:$K$16" noThreeD="1" sel="1" val="0"/>
</file>

<file path=xl/ctrlProps/ctrlProp51.xml><?xml version="1.0" encoding="utf-8"?>
<formControlPr xmlns="http://schemas.microsoft.com/office/spreadsheetml/2009/9/main" objectType="List" dx="16" fmlaLink="$I$16" fmlaRange="$K$16:$K$16" noThreeD="1" sel="1" val="0"/>
</file>

<file path=xl/ctrlProps/ctrlProp510.xml><?xml version="1.0" encoding="utf-8"?>
<formControlPr xmlns="http://schemas.microsoft.com/office/spreadsheetml/2009/9/main" objectType="List" dx="16" fmlaLink="$I$16" fmlaRange="$K$16:$K$16" noThreeD="1" sel="1" val="0"/>
</file>

<file path=xl/ctrlProps/ctrlProp511.xml><?xml version="1.0" encoding="utf-8"?>
<formControlPr xmlns="http://schemas.microsoft.com/office/spreadsheetml/2009/9/main" objectType="List" dx="16" fmlaLink="$I$16" fmlaRange="$K$16:$K$16" noThreeD="1" sel="1" val="0"/>
</file>

<file path=xl/ctrlProps/ctrlProp512.xml><?xml version="1.0" encoding="utf-8"?>
<formControlPr xmlns="http://schemas.microsoft.com/office/spreadsheetml/2009/9/main" objectType="List" dx="16" fmlaLink="$I$16" fmlaRange="$K$16:$K$16" noThreeD="1" sel="1" val="0"/>
</file>

<file path=xl/ctrlProps/ctrlProp513.xml><?xml version="1.0" encoding="utf-8"?>
<formControlPr xmlns="http://schemas.microsoft.com/office/spreadsheetml/2009/9/main" objectType="List" dx="16" fmlaLink="$I$16" fmlaRange="$K$16:$K$16" noThreeD="1" sel="1" val="0"/>
</file>

<file path=xl/ctrlProps/ctrlProp514.xml><?xml version="1.0" encoding="utf-8"?>
<formControlPr xmlns="http://schemas.microsoft.com/office/spreadsheetml/2009/9/main" objectType="List" dx="16" fmlaLink="$I$16" fmlaRange="$K$16:$K$16" noThreeD="1" sel="1" val="0"/>
</file>

<file path=xl/ctrlProps/ctrlProp515.xml><?xml version="1.0" encoding="utf-8"?>
<formControlPr xmlns="http://schemas.microsoft.com/office/spreadsheetml/2009/9/main" objectType="List" dx="16" fmlaLink="$I$16" fmlaRange="$K$16:$K$16" noThreeD="1" sel="1" val="0"/>
</file>

<file path=xl/ctrlProps/ctrlProp516.xml><?xml version="1.0" encoding="utf-8"?>
<formControlPr xmlns="http://schemas.microsoft.com/office/spreadsheetml/2009/9/main" objectType="List" dx="16" fmlaLink="$I$16" fmlaRange="$K$16:$K$16" noThreeD="1" sel="1" val="0"/>
</file>

<file path=xl/ctrlProps/ctrlProp517.xml><?xml version="1.0" encoding="utf-8"?>
<formControlPr xmlns="http://schemas.microsoft.com/office/spreadsheetml/2009/9/main" objectType="List" dx="16" fmlaLink="$I$16" fmlaRange="$K$16:$K$16" noThreeD="1" sel="1" val="0"/>
</file>

<file path=xl/ctrlProps/ctrlProp518.xml><?xml version="1.0" encoding="utf-8"?>
<formControlPr xmlns="http://schemas.microsoft.com/office/spreadsheetml/2009/9/main" objectType="List" dx="16" fmlaLink="$I$16" fmlaRange="$K$16:$K$16" noThreeD="1" sel="1" val="0"/>
</file>

<file path=xl/ctrlProps/ctrlProp519.xml><?xml version="1.0" encoding="utf-8"?>
<formControlPr xmlns="http://schemas.microsoft.com/office/spreadsheetml/2009/9/main" objectType="List" dx="16" fmlaLink="$I$16" fmlaRange="$K$16:$K$16" noThreeD="1" sel="1" val="0"/>
</file>

<file path=xl/ctrlProps/ctrlProp52.xml><?xml version="1.0" encoding="utf-8"?>
<formControlPr xmlns="http://schemas.microsoft.com/office/spreadsheetml/2009/9/main" objectType="List" dx="16" fmlaLink="$I$16" fmlaRange="$K$16:$K$16" noThreeD="1" sel="1" val="0"/>
</file>

<file path=xl/ctrlProps/ctrlProp520.xml><?xml version="1.0" encoding="utf-8"?>
<formControlPr xmlns="http://schemas.microsoft.com/office/spreadsheetml/2009/9/main" objectType="List" dx="16" fmlaLink="$I$16" fmlaRange="$K$16:$K$16" noThreeD="1" sel="1" val="0"/>
</file>

<file path=xl/ctrlProps/ctrlProp521.xml><?xml version="1.0" encoding="utf-8"?>
<formControlPr xmlns="http://schemas.microsoft.com/office/spreadsheetml/2009/9/main" objectType="List" dx="16" fmlaLink="$I$16" fmlaRange="$K$16:$K$16" noThreeD="1" sel="1" val="0"/>
</file>

<file path=xl/ctrlProps/ctrlProp522.xml><?xml version="1.0" encoding="utf-8"?>
<formControlPr xmlns="http://schemas.microsoft.com/office/spreadsheetml/2009/9/main" objectType="List" dx="16" fmlaLink="$I$16" fmlaRange="$K$16:$K$16" noThreeD="1" sel="1" val="0"/>
</file>

<file path=xl/ctrlProps/ctrlProp523.xml><?xml version="1.0" encoding="utf-8"?>
<formControlPr xmlns="http://schemas.microsoft.com/office/spreadsheetml/2009/9/main" objectType="List" dx="16" fmlaLink="$I$16" fmlaRange="$K$16:$K$16" noThreeD="1" sel="1" val="0"/>
</file>

<file path=xl/ctrlProps/ctrlProp524.xml><?xml version="1.0" encoding="utf-8"?>
<formControlPr xmlns="http://schemas.microsoft.com/office/spreadsheetml/2009/9/main" objectType="List" dx="16" fmlaLink="$I$16" fmlaRange="$K$16:$K$16" noThreeD="1" sel="1" val="0"/>
</file>

<file path=xl/ctrlProps/ctrlProp525.xml><?xml version="1.0" encoding="utf-8"?>
<formControlPr xmlns="http://schemas.microsoft.com/office/spreadsheetml/2009/9/main" objectType="List" dx="16" fmlaLink="$I$16" fmlaRange="$K$16:$K$16" noThreeD="1" sel="1" val="0"/>
</file>

<file path=xl/ctrlProps/ctrlProp526.xml><?xml version="1.0" encoding="utf-8"?>
<formControlPr xmlns="http://schemas.microsoft.com/office/spreadsheetml/2009/9/main" objectType="List" dx="16" fmlaLink="$I$16" fmlaRange="$K$16:$K$16" noThreeD="1" sel="1" val="0"/>
</file>

<file path=xl/ctrlProps/ctrlProp527.xml><?xml version="1.0" encoding="utf-8"?>
<formControlPr xmlns="http://schemas.microsoft.com/office/spreadsheetml/2009/9/main" objectType="List" dx="16" fmlaLink="$I$16" fmlaRange="$K$16:$K$16" noThreeD="1" sel="1" val="0"/>
</file>

<file path=xl/ctrlProps/ctrlProp528.xml><?xml version="1.0" encoding="utf-8"?>
<formControlPr xmlns="http://schemas.microsoft.com/office/spreadsheetml/2009/9/main" objectType="List" dx="16" fmlaLink="$I$16" fmlaRange="$K$16:$K$16" noThreeD="1" sel="1" val="0"/>
</file>

<file path=xl/ctrlProps/ctrlProp529.xml><?xml version="1.0" encoding="utf-8"?>
<formControlPr xmlns="http://schemas.microsoft.com/office/spreadsheetml/2009/9/main" objectType="List" dx="16" fmlaLink="$I$16" fmlaRange="$K$16:$K$16" noThreeD="1" sel="1" val="0"/>
</file>

<file path=xl/ctrlProps/ctrlProp53.xml><?xml version="1.0" encoding="utf-8"?>
<formControlPr xmlns="http://schemas.microsoft.com/office/spreadsheetml/2009/9/main" objectType="List" dx="16" fmlaLink="$I$16" fmlaRange="$K$16:$K$16" noThreeD="1" sel="1" val="0"/>
</file>

<file path=xl/ctrlProps/ctrlProp530.xml><?xml version="1.0" encoding="utf-8"?>
<formControlPr xmlns="http://schemas.microsoft.com/office/spreadsheetml/2009/9/main" objectType="List" dx="16" fmlaLink="$I$16" fmlaRange="$K$16:$K$16" noThreeD="1" sel="1" val="0"/>
</file>

<file path=xl/ctrlProps/ctrlProp531.xml><?xml version="1.0" encoding="utf-8"?>
<formControlPr xmlns="http://schemas.microsoft.com/office/spreadsheetml/2009/9/main" objectType="List" dx="16" fmlaLink="$I$16" fmlaRange="$K$16:$K$16" noThreeD="1" sel="1" val="0"/>
</file>

<file path=xl/ctrlProps/ctrlProp532.xml><?xml version="1.0" encoding="utf-8"?>
<formControlPr xmlns="http://schemas.microsoft.com/office/spreadsheetml/2009/9/main" objectType="List" dx="16" fmlaLink="$I$16" fmlaRange="$K$16:$K$16" noThreeD="1" sel="1" val="0"/>
</file>

<file path=xl/ctrlProps/ctrlProp533.xml><?xml version="1.0" encoding="utf-8"?>
<formControlPr xmlns="http://schemas.microsoft.com/office/spreadsheetml/2009/9/main" objectType="List" dx="16" fmlaLink="$I$16" fmlaRange="$K$16:$K$16" noThreeD="1" sel="1" val="0"/>
</file>

<file path=xl/ctrlProps/ctrlProp534.xml><?xml version="1.0" encoding="utf-8"?>
<formControlPr xmlns="http://schemas.microsoft.com/office/spreadsheetml/2009/9/main" objectType="List" dx="16" fmlaLink="$I$16" fmlaRange="$K$16:$K$16" noThreeD="1" sel="1" val="0"/>
</file>

<file path=xl/ctrlProps/ctrlProp535.xml><?xml version="1.0" encoding="utf-8"?>
<formControlPr xmlns="http://schemas.microsoft.com/office/spreadsheetml/2009/9/main" objectType="List" dx="16" fmlaLink="$I$16" fmlaRange="$K$16:$K$16" noThreeD="1" sel="1" val="0"/>
</file>

<file path=xl/ctrlProps/ctrlProp536.xml><?xml version="1.0" encoding="utf-8"?>
<formControlPr xmlns="http://schemas.microsoft.com/office/spreadsheetml/2009/9/main" objectType="List" dx="16" fmlaLink="$I$16" fmlaRange="$K$16:$K$16" noThreeD="1" sel="1" val="0"/>
</file>

<file path=xl/ctrlProps/ctrlProp537.xml><?xml version="1.0" encoding="utf-8"?>
<formControlPr xmlns="http://schemas.microsoft.com/office/spreadsheetml/2009/9/main" objectType="List" dx="16" fmlaLink="$I$16" fmlaRange="$K$16:$K$16" noThreeD="1" sel="1" val="0"/>
</file>

<file path=xl/ctrlProps/ctrlProp538.xml><?xml version="1.0" encoding="utf-8"?>
<formControlPr xmlns="http://schemas.microsoft.com/office/spreadsheetml/2009/9/main" objectType="List" dx="16" fmlaLink="$I$16" fmlaRange="$K$16:$K$16" noThreeD="1" sel="1" val="0"/>
</file>

<file path=xl/ctrlProps/ctrlProp539.xml><?xml version="1.0" encoding="utf-8"?>
<formControlPr xmlns="http://schemas.microsoft.com/office/spreadsheetml/2009/9/main" objectType="List" dx="16" fmlaLink="$I$16" fmlaRange="$K$16:$K$16" noThreeD="1" sel="1" val="0"/>
</file>

<file path=xl/ctrlProps/ctrlProp54.xml><?xml version="1.0" encoding="utf-8"?>
<formControlPr xmlns="http://schemas.microsoft.com/office/spreadsheetml/2009/9/main" objectType="List" dx="16" fmlaLink="$I$16" fmlaRange="$K$16:$K$16" noThreeD="1" sel="1" val="0"/>
</file>

<file path=xl/ctrlProps/ctrlProp540.xml><?xml version="1.0" encoding="utf-8"?>
<formControlPr xmlns="http://schemas.microsoft.com/office/spreadsheetml/2009/9/main" objectType="List" dx="16" fmlaLink="$I$16" fmlaRange="$K$16:$K$16" noThreeD="1" sel="1" val="0"/>
</file>

<file path=xl/ctrlProps/ctrlProp541.xml><?xml version="1.0" encoding="utf-8"?>
<formControlPr xmlns="http://schemas.microsoft.com/office/spreadsheetml/2009/9/main" objectType="List" dx="16" fmlaLink="$I$16" fmlaRange="$K$16:$K$16" noThreeD="1" sel="1" val="0"/>
</file>

<file path=xl/ctrlProps/ctrlProp542.xml><?xml version="1.0" encoding="utf-8"?>
<formControlPr xmlns="http://schemas.microsoft.com/office/spreadsheetml/2009/9/main" objectType="List" dx="16" fmlaLink="$I$16" fmlaRange="$K$16:$K$16" noThreeD="1" sel="1" val="0"/>
</file>

<file path=xl/ctrlProps/ctrlProp543.xml><?xml version="1.0" encoding="utf-8"?>
<formControlPr xmlns="http://schemas.microsoft.com/office/spreadsheetml/2009/9/main" objectType="List" dx="16" fmlaLink="$I$16" fmlaRange="$K$16:$K$16" noThreeD="1" sel="1" val="0"/>
</file>

<file path=xl/ctrlProps/ctrlProp544.xml><?xml version="1.0" encoding="utf-8"?>
<formControlPr xmlns="http://schemas.microsoft.com/office/spreadsheetml/2009/9/main" objectType="List" dx="16" fmlaLink="$I$16" fmlaRange="$K$16:$K$16" noThreeD="1" sel="1" val="0"/>
</file>

<file path=xl/ctrlProps/ctrlProp545.xml><?xml version="1.0" encoding="utf-8"?>
<formControlPr xmlns="http://schemas.microsoft.com/office/spreadsheetml/2009/9/main" objectType="List" dx="16" fmlaLink="$I$16" fmlaRange="$K$16:$K$16" noThreeD="1" sel="1" val="0"/>
</file>

<file path=xl/ctrlProps/ctrlProp546.xml><?xml version="1.0" encoding="utf-8"?>
<formControlPr xmlns="http://schemas.microsoft.com/office/spreadsheetml/2009/9/main" objectType="List" dx="16" fmlaLink="$I$16" fmlaRange="$K$16:$K$16" noThreeD="1" sel="1" val="0"/>
</file>

<file path=xl/ctrlProps/ctrlProp547.xml><?xml version="1.0" encoding="utf-8"?>
<formControlPr xmlns="http://schemas.microsoft.com/office/spreadsheetml/2009/9/main" objectType="List" dx="16" fmlaLink="$I$16" fmlaRange="$K$16:$K$16" noThreeD="1" sel="1" val="0"/>
</file>

<file path=xl/ctrlProps/ctrlProp548.xml><?xml version="1.0" encoding="utf-8"?>
<formControlPr xmlns="http://schemas.microsoft.com/office/spreadsheetml/2009/9/main" objectType="List" dx="16" fmlaLink="$I$16" fmlaRange="$K$16:$K$16" noThreeD="1" sel="1" val="0"/>
</file>

<file path=xl/ctrlProps/ctrlProp549.xml><?xml version="1.0" encoding="utf-8"?>
<formControlPr xmlns="http://schemas.microsoft.com/office/spreadsheetml/2009/9/main" objectType="List" dx="16" fmlaLink="$I$16" fmlaRange="$K$16:$K$16" noThreeD="1" sel="1" val="0"/>
</file>

<file path=xl/ctrlProps/ctrlProp55.xml><?xml version="1.0" encoding="utf-8"?>
<formControlPr xmlns="http://schemas.microsoft.com/office/spreadsheetml/2009/9/main" objectType="List" dx="16" fmlaLink="$I$16" fmlaRange="$K$16:$K$16" noThreeD="1" sel="1" val="0"/>
</file>

<file path=xl/ctrlProps/ctrlProp550.xml><?xml version="1.0" encoding="utf-8"?>
<formControlPr xmlns="http://schemas.microsoft.com/office/spreadsheetml/2009/9/main" objectType="List" dx="16" fmlaLink="$I$16" fmlaRange="$K$16:$K$16" noThreeD="1" sel="1" val="0"/>
</file>

<file path=xl/ctrlProps/ctrlProp551.xml><?xml version="1.0" encoding="utf-8"?>
<formControlPr xmlns="http://schemas.microsoft.com/office/spreadsheetml/2009/9/main" objectType="List" dx="16" fmlaLink="$I$16" fmlaRange="$K$16:$K$16" noThreeD="1" sel="1" val="0"/>
</file>

<file path=xl/ctrlProps/ctrlProp552.xml><?xml version="1.0" encoding="utf-8"?>
<formControlPr xmlns="http://schemas.microsoft.com/office/spreadsheetml/2009/9/main" objectType="List" dx="16" fmlaLink="$I$16" fmlaRange="$K$16:$K$16" noThreeD="1" sel="1" val="0"/>
</file>

<file path=xl/ctrlProps/ctrlProp553.xml><?xml version="1.0" encoding="utf-8"?>
<formControlPr xmlns="http://schemas.microsoft.com/office/spreadsheetml/2009/9/main" objectType="List" dx="16" fmlaLink="$I$16" fmlaRange="$K$16:$K$16" noThreeD="1" sel="1" val="0"/>
</file>

<file path=xl/ctrlProps/ctrlProp554.xml><?xml version="1.0" encoding="utf-8"?>
<formControlPr xmlns="http://schemas.microsoft.com/office/spreadsheetml/2009/9/main" objectType="List" dx="16" fmlaLink="$I$16" fmlaRange="$K$16:$K$16" noThreeD="1" sel="1" val="0"/>
</file>

<file path=xl/ctrlProps/ctrlProp555.xml><?xml version="1.0" encoding="utf-8"?>
<formControlPr xmlns="http://schemas.microsoft.com/office/spreadsheetml/2009/9/main" objectType="List" dx="16" fmlaLink="$I$16" fmlaRange="$K$16:$K$16" noThreeD="1" sel="1" val="0"/>
</file>

<file path=xl/ctrlProps/ctrlProp556.xml><?xml version="1.0" encoding="utf-8"?>
<formControlPr xmlns="http://schemas.microsoft.com/office/spreadsheetml/2009/9/main" objectType="List" dx="16" fmlaLink="$I$16" fmlaRange="$K$16:$K$16" noThreeD="1" sel="1" val="0"/>
</file>

<file path=xl/ctrlProps/ctrlProp557.xml><?xml version="1.0" encoding="utf-8"?>
<formControlPr xmlns="http://schemas.microsoft.com/office/spreadsheetml/2009/9/main" objectType="List" dx="16" fmlaLink="$I$16" fmlaRange="$K$16:$K$16" noThreeD="1" sel="1" val="0"/>
</file>

<file path=xl/ctrlProps/ctrlProp558.xml><?xml version="1.0" encoding="utf-8"?>
<formControlPr xmlns="http://schemas.microsoft.com/office/spreadsheetml/2009/9/main" objectType="List" dx="16" fmlaLink="$I$16" fmlaRange="$K$16:$K$16" noThreeD="1" sel="1" val="0"/>
</file>

<file path=xl/ctrlProps/ctrlProp559.xml><?xml version="1.0" encoding="utf-8"?>
<formControlPr xmlns="http://schemas.microsoft.com/office/spreadsheetml/2009/9/main" objectType="List" dx="16" fmlaLink="$I$16" fmlaRange="$K$16:$K$16" noThreeD="1" sel="1" val="0"/>
</file>

<file path=xl/ctrlProps/ctrlProp56.xml><?xml version="1.0" encoding="utf-8"?>
<formControlPr xmlns="http://schemas.microsoft.com/office/spreadsheetml/2009/9/main" objectType="List" dx="16" fmlaLink="$I$16" fmlaRange="$K$16:$K$16" noThreeD="1" sel="1" val="0"/>
</file>

<file path=xl/ctrlProps/ctrlProp560.xml><?xml version="1.0" encoding="utf-8"?>
<formControlPr xmlns="http://schemas.microsoft.com/office/spreadsheetml/2009/9/main" objectType="List" dx="16" fmlaLink="$I$16" fmlaRange="$K$16:$K$16" noThreeD="1" sel="1" val="0"/>
</file>

<file path=xl/ctrlProps/ctrlProp561.xml><?xml version="1.0" encoding="utf-8"?>
<formControlPr xmlns="http://schemas.microsoft.com/office/spreadsheetml/2009/9/main" objectType="List" dx="16" fmlaLink="$I$16" fmlaRange="$K$16:$K$16" noThreeD="1" sel="1" val="0"/>
</file>

<file path=xl/ctrlProps/ctrlProp562.xml><?xml version="1.0" encoding="utf-8"?>
<formControlPr xmlns="http://schemas.microsoft.com/office/spreadsheetml/2009/9/main" objectType="List" dx="16" fmlaLink="$I$16" fmlaRange="$K$16:$K$16" noThreeD="1" sel="1" val="0"/>
</file>

<file path=xl/ctrlProps/ctrlProp563.xml><?xml version="1.0" encoding="utf-8"?>
<formControlPr xmlns="http://schemas.microsoft.com/office/spreadsheetml/2009/9/main" objectType="List" dx="16" fmlaLink="$I$16" fmlaRange="$K$16:$K$16" noThreeD="1" sel="1" val="0"/>
</file>

<file path=xl/ctrlProps/ctrlProp564.xml><?xml version="1.0" encoding="utf-8"?>
<formControlPr xmlns="http://schemas.microsoft.com/office/spreadsheetml/2009/9/main" objectType="List" dx="16" fmlaLink="$I$16" fmlaRange="$K$16:$K$16" noThreeD="1" sel="1" val="0"/>
</file>

<file path=xl/ctrlProps/ctrlProp565.xml><?xml version="1.0" encoding="utf-8"?>
<formControlPr xmlns="http://schemas.microsoft.com/office/spreadsheetml/2009/9/main" objectType="List" dx="16" fmlaLink="$I$16" fmlaRange="$K$16:$K$16" noThreeD="1" sel="1" val="0"/>
</file>

<file path=xl/ctrlProps/ctrlProp566.xml><?xml version="1.0" encoding="utf-8"?>
<formControlPr xmlns="http://schemas.microsoft.com/office/spreadsheetml/2009/9/main" objectType="List" dx="16" fmlaLink="$I$16" fmlaRange="$K$16:$K$16" noThreeD="1" sel="1" val="0"/>
</file>

<file path=xl/ctrlProps/ctrlProp567.xml><?xml version="1.0" encoding="utf-8"?>
<formControlPr xmlns="http://schemas.microsoft.com/office/spreadsheetml/2009/9/main" objectType="List" dx="16" fmlaLink="$I$16" fmlaRange="$K$16:$K$16" noThreeD="1" sel="1" val="0"/>
</file>

<file path=xl/ctrlProps/ctrlProp568.xml><?xml version="1.0" encoding="utf-8"?>
<formControlPr xmlns="http://schemas.microsoft.com/office/spreadsheetml/2009/9/main" objectType="List" dx="16" fmlaLink="$I$16" fmlaRange="$K$16:$K$16" noThreeD="1" sel="1" val="0"/>
</file>

<file path=xl/ctrlProps/ctrlProp569.xml><?xml version="1.0" encoding="utf-8"?>
<formControlPr xmlns="http://schemas.microsoft.com/office/spreadsheetml/2009/9/main" objectType="List" dx="16" fmlaLink="$I$16" fmlaRange="$K$16:$K$16" noThreeD="1" sel="1" val="0"/>
</file>

<file path=xl/ctrlProps/ctrlProp57.xml><?xml version="1.0" encoding="utf-8"?>
<formControlPr xmlns="http://schemas.microsoft.com/office/spreadsheetml/2009/9/main" objectType="List" dx="16" fmlaLink="$I$16" fmlaRange="$K$16:$K$16" noThreeD="1" sel="1" val="0"/>
</file>

<file path=xl/ctrlProps/ctrlProp570.xml><?xml version="1.0" encoding="utf-8"?>
<formControlPr xmlns="http://schemas.microsoft.com/office/spreadsheetml/2009/9/main" objectType="List" dx="16" fmlaLink="$I$16" fmlaRange="$K$16:$K$16" noThreeD="1" sel="1" val="0"/>
</file>

<file path=xl/ctrlProps/ctrlProp571.xml><?xml version="1.0" encoding="utf-8"?>
<formControlPr xmlns="http://schemas.microsoft.com/office/spreadsheetml/2009/9/main" objectType="List" dx="16" fmlaLink="$I$16" fmlaRange="$K$16:$K$16" noThreeD="1" sel="1" val="0"/>
</file>

<file path=xl/ctrlProps/ctrlProp572.xml><?xml version="1.0" encoding="utf-8"?>
<formControlPr xmlns="http://schemas.microsoft.com/office/spreadsheetml/2009/9/main" objectType="List" dx="16" fmlaLink="$I$16" fmlaRange="$K$16:$K$16" noThreeD="1" sel="1" val="0"/>
</file>

<file path=xl/ctrlProps/ctrlProp573.xml><?xml version="1.0" encoding="utf-8"?>
<formControlPr xmlns="http://schemas.microsoft.com/office/spreadsheetml/2009/9/main" objectType="List" dx="16" fmlaLink="$I$16" fmlaRange="$K$16:$K$16" noThreeD="1" sel="1" val="0"/>
</file>

<file path=xl/ctrlProps/ctrlProp574.xml><?xml version="1.0" encoding="utf-8"?>
<formControlPr xmlns="http://schemas.microsoft.com/office/spreadsheetml/2009/9/main" objectType="List" dx="16" fmlaLink="$I$16" fmlaRange="$K$16:$K$16" noThreeD="1" sel="1" val="0"/>
</file>

<file path=xl/ctrlProps/ctrlProp575.xml><?xml version="1.0" encoding="utf-8"?>
<formControlPr xmlns="http://schemas.microsoft.com/office/spreadsheetml/2009/9/main" objectType="List" dx="16" fmlaLink="$I$16" fmlaRange="$K$16:$K$16" noThreeD="1" sel="1" val="0"/>
</file>

<file path=xl/ctrlProps/ctrlProp576.xml><?xml version="1.0" encoding="utf-8"?>
<formControlPr xmlns="http://schemas.microsoft.com/office/spreadsheetml/2009/9/main" objectType="List" dx="16" fmlaLink="$I$16" fmlaRange="$K$16:$K$16" noThreeD="1" sel="1" val="0"/>
</file>

<file path=xl/ctrlProps/ctrlProp577.xml><?xml version="1.0" encoding="utf-8"?>
<formControlPr xmlns="http://schemas.microsoft.com/office/spreadsheetml/2009/9/main" objectType="List" dx="16" fmlaLink="$I$16" fmlaRange="$K$16:$K$16" noThreeD="1" sel="1" val="0"/>
</file>

<file path=xl/ctrlProps/ctrlProp578.xml><?xml version="1.0" encoding="utf-8"?>
<formControlPr xmlns="http://schemas.microsoft.com/office/spreadsheetml/2009/9/main" objectType="List" dx="16" fmlaLink="$I$16" fmlaRange="$K$16:$K$16" noThreeD="1" sel="1" val="0"/>
</file>

<file path=xl/ctrlProps/ctrlProp579.xml><?xml version="1.0" encoding="utf-8"?>
<formControlPr xmlns="http://schemas.microsoft.com/office/spreadsheetml/2009/9/main" objectType="List" dx="16" fmlaLink="$I$16" fmlaRange="$K$16:$K$16" noThreeD="1" sel="1" val="0"/>
</file>

<file path=xl/ctrlProps/ctrlProp58.xml><?xml version="1.0" encoding="utf-8"?>
<formControlPr xmlns="http://schemas.microsoft.com/office/spreadsheetml/2009/9/main" objectType="List" dx="16" fmlaLink="$I$16" fmlaRange="$K$16:$K$16" noThreeD="1" sel="1" val="0"/>
</file>

<file path=xl/ctrlProps/ctrlProp580.xml><?xml version="1.0" encoding="utf-8"?>
<formControlPr xmlns="http://schemas.microsoft.com/office/spreadsheetml/2009/9/main" objectType="List" dx="16" fmlaLink="$I$16" fmlaRange="$K$16:$K$16" noThreeD="1" sel="1" val="0"/>
</file>

<file path=xl/ctrlProps/ctrlProp581.xml><?xml version="1.0" encoding="utf-8"?>
<formControlPr xmlns="http://schemas.microsoft.com/office/spreadsheetml/2009/9/main" objectType="List" dx="16" fmlaLink="$I$16" fmlaRange="$K$16:$K$16" noThreeD="1" sel="1" val="0"/>
</file>

<file path=xl/ctrlProps/ctrlProp582.xml><?xml version="1.0" encoding="utf-8"?>
<formControlPr xmlns="http://schemas.microsoft.com/office/spreadsheetml/2009/9/main" objectType="List" dx="16" fmlaLink="$I$16" fmlaRange="$K$16:$K$16" noThreeD="1" sel="1" val="0"/>
</file>

<file path=xl/ctrlProps/ctrlProp583.xml><?xml version="1.0" encoding="utf-8"?>
<formControlPr xmlns="http://schemas.microsoft.com/office/spreadsheetml/2009/9/main" objectType="List" dx="16" fmlaLink="$I$16" fmlaRange="$K$16:$K$16" noThreeD="1" sel="1" val="0"/>
</file>

<file path=xl/ctrlProps/ctrlProp584.xml><?xml version="1.0" encoding="utf-8"?>
<formControlPr xmlns="http://schemas.microsoft.com/office/spreadsheetml/2009/9/main" objectType="List" dx="16" fmlaLink="$I$16" fmlaRange="$K$16:$K$16" noThreeD="1" sel="1" val="0"/>
</file>

<file path=xl/ctrlProps/ctrlProp585.xml><?xml version="1.0" encoding="utf-8"?>
<formControlPr xmlns="http://schemas.microsoft.com/office/spreadsheetml/2009/9/main" objectType="List" dx="16" fmlaLink="$I$16" fmlaRange="$K$16:$K$16" noThreeD="1" sel="1" val="0"/>
</file>

<file path=xl/ctrlProps/ctrlProp586.xml><?xml version="1.0" encoding="utf-8"?>
<formControlPr xmlns="http://schemas.microsoft.com/office/spreadsheetml/2009/9/main" objectType="List" dx="16" fmlaLink="$I$16" fmlaRange="$K$16:$K$16" noThreeD="1" sel="1" val="0"/>
</file>

<file path=xl/ctrlProps/ctrlProp587.xml><?xml version="1.0" encoding="utf-8"?>
<formControlPr xmlns="http://schemas.microsoft.com/office/spreadsheetml/2009/9/main" objectType="List" dx="16" fmlaLink="$I$16" fmlaRange="$K$16:$K$16" noThreeD="1" sel="1" val="0"/>
</file>

<file path=xl/ctrlProps/ctrlProp588.xml><?xml version="1.0" encoding="utf-8"?>
<formControlPr xmlns="http://schemas.microsoft.com/office/spreadsheetml/2009/9/main" objectType="List" dx="16" fmlaLink="$I$16" fmlaRange="$K$16:$K$16" noThreeD="1" sel="1" val="0"/>
</file>

<file path=xl/ctrlProps/ctrlProp589.xml><?xml version="1.0" encoding="utf-8"?>
<formControlPr xmlns="http://schemas.microsoft.com/office/spreadsheetml/2009/9/main" objectType="List" dx="16" fmlaLink="$I$16" fmlaRange="$K$16:$K$16" noThreeD="1" sel="1" val="0"/>
</file>

<file path=xl/ctrlProps/ctrlProp59.xml><?xml version="1.0" encoding="utf-8"?>
<formControlPr xmlns="http://schemas.microsoft.com/office/spreadsheetml/2009/9/main" objectType="List" dx="16" fmlaLink="$I$16" fmlaRange="$K$16:$K$16" noThreeD="1" sel="1" val="0"/>
</file>

<file path=xl/ctrlProps/ctrlProp590.xml><?xml version="1.0" encoding="utf-8"?>
<formControlPr xmlns="http://schemas.microsoft.com/office/spreadsheetml/2009/9/main" objectType="List" dx="16" fmlaLink="$I$16" fmlaRange="$K$16:$K$16" noThreeD="1" sel="1" val="0"/>
</file>

<file path=xl/ctrlProps/ctrlProp591.xml><?xml version="1.0" encoding="utf-8"?>
<formControlPr xmlns="http://schemas.microsoft.com/office/spreadsheetml/2009/9/main" objectType="List" dx="16" fmlaLink="$I$16" fmlaRange="$K$16:$K$16" noThreeD="1" sel="1" val="0"/>
</file>

<file path=xl/ctrlProps/ctrlProp592.xml><?xml version="1.0" encoding="utf-8"?>
<formControlPr xmlns="http://schemas.microsoft.com/office/spreadsheetml/2009/9/main" objectType="List" dx="16" fmlaLink="$I$16" fmlaRange="$K$16:$K$16" noThreeD="1" sel="1" val="0"/>
</file>

<file path=xl/ctrlProps/ctrlProp593.xml><?xml version="1.0" encoding="utf-8"?>
<formControlPr xmlns="http://schemas.microsoft.com/office/spreadsheetml/2009/9/main" objectType="List" dx="16" fmlaLink="$I$16" fmlaRange="$K$16:$K$16" noThreeD="1" sel="1" val="0"/>
</file>

<file path=xl/ctrlProps/ctrlProp594.xml><?xml version="1.0" encoding="utf-8"?>
<formControlPr xmlns="http://schemas.microsoft.com/office/spreadsheetml/2009/9/main" objectType="List" dx="16" fmlaLink="$I$16" fmlaRange="$K$16:$K$16" noThreeD="1" sel="1" val="0"/>
</file>

<file path=xl/ctrlProps/ctrlProp595.xml><?xml version="1.0" encoding="utf-8"?>
<formControlPr xmlns="http://schemas.microsoft.com/office/spreadsheetml/2009/9/main" objectType="List" dx="16" fmlaLink="$I$16" fmlaRange="$K$16:$K$16" noThreeD="1" sel="1" val="0"/>
</file>

<file path=xl/ctrlProps/ctrlProp596.xml><?xml version="1.0" encoding="utf-8"?>
<formControlPr xmlns="http://schemas.microsoft.com/office/spreadsheetml/2009/9/main" objectType="List" dx="16" fmlaLink="$I$16" fmlaRange="$K$16:$K$16" noThreeD="1" sel="1" val="0"/>
</file>

<file path=xl/ctrlProps/ctrlProp597.xml><?xml version="1.0" encoding="utf-8"?>
<formControlPr xmlns="http://schemas.microsoft.com/office/spreadsheetml/2009/9/main" objectType="List" dx="16" fmlaLink="$I$16" fmlaRange="$K$16:$K$16" noThreeD="1" sel="1" val="0"/>
</file>

<file path=xl/ctrlProps/ctrlProp598.xml><?xml version="1.0" encoding="utf-8"?>
<formControlPr xmlns="http://schemas.microsoft.com/office/spreadsheetml/2009/9/main" objectType="List" dx="16" fmlaLink="$I$16" fmlaRange="$K$16:$K$16" noThreeD="1" sel="1" val="0"/>
</file>

<file path=xl/ctrlProps/ctrlProp599.xml><?xml version="1.0" encoding="utf-8"?>
<formControlPr xmlns="http://schemas.microsoft.com/office/spreadsheetml/2009/9/main" objectType="List" dx="16" fmlaLink="$I$16" fmlaRange="$K$16:$K$16" noThreeD="1" sel="1" val="0"/>
</file>

<file path=xl/ctrlProps/ctrlProp6.xml><?xml version="1.0" encoding="utf-8"?>
<formControlPr xmlns="http://schemas.microsoft.com/office/spreadsheetml/2009/9/main" objectType="List" dx="16" fmlaLink="$I$16" fmlaRange="$K$16:$K$16" noThreeD="1" sel="1" val="0"/>
</file>

<file path=xl/ctrlProps/ctrlProp60.xml><?xml version="1.0" encoding="utf-8"?>
<formControlPr xmlns="http://schemas.microsoft.com/office/spreadsheetml/2009/9/main" objectType="List" dx="16" fmlaLink="$I$16" fmlaRange="$K$16:$K$16" noThreeD="1" sel="1" val="0"/>
</file>

<file path=xl/ctrlProps/ctrlProp600.xml><?xml version="1.0" encoding="utf-8"?>
<formControlPr xmlns="http://schemas.microsoft.com/office/spreadsheetml/2009/9/main" objectType="List" dx="16" fmlaLink="$I$16" fmlaRange="$K$16:$K$16" noThreeD="1" sel="1" val="0"/>
</file>

<file path=xl/ctrlProps/ctrlProp601.xml><?xml version="1.0" encoding="utf-8"?>
<formControlPr xmlns="http://schemas.microsoft.com/office/spreadsheetml/2009/9/main" objectType="List" dx="16" fmlaLink="$I$16" fmlaRange="$K$16:$K$16" noThreeD="1" sel="1" val="0"/>
</file>

<file path=xl/ctrlProps/ctrlProp602.xml><?xml version="1.0" encoding="utf-8"?>
<formControlPr xmlns="http://schemas.microsoft.com/office/spreadsheetml/2009/9/main" objectType="List" dx="16" fmlaLink="$I$16" fmlaRange="$K$16:$K$16" noThreeD="1" sel="1" val="0"/>
</file>

<file path=xl/ctrlProps/ctrlProp603.xml><?xml version="1.0" encoding="utf-8"?>
<formControlPr xmlns="http://schemas.microsoft.com/office/spreadsheetml/2009/9/main" objectType="List" dx="16" fmlaLink="$I$16" fmlaRange="$K$16:$K$16" noThreeD="1" sel="1" val="0"/>
</file>

<file path=xl/ctrlProps/ctrlProp604.xml><?xml version="1.0" encoding="utf-8"?>
<formControlPr xmlns="http://schemas.microsoft.com/office/spreadsheetml/2009/9/main" objectType="List" dx="16" fmlaLink="$I$16" fmlaRange="$K$16:$K$16" noThreeD="1" sel="1" val="0"/>
</file>

<file path=xl/ctrlProps/ctrlProp605.xml><?xml version="1.0" encoding="utf-8"?>
<formControlPr xmlns="http://schemas.microsoft.com/office/spreadsheetml/2009/9/main" objectType="List" dx="16" fmlaLink="$I$16" fmlaRange="$K$16:$K$16" noThreeD="1" sel="1" val="0"/>
</file>

<file path=xl/ctrlProps/ctrlProp606.xml><?xml version="1.0" encoding="utf-8"?>
<formControlPr xmlns="http://schemas.microsoft.com/office/spreadsheetml/2009/9/main" objectType="List" dx="16" fmlaLink="$I$16" fmlaRange="$K$16:$K$16" noThreeD="1" sel="1" val="0"/>
</file>

<file path=xl/ctrlProps/ctrlProp607.xml><?xml version="1.0" encoding="utf-8"?>
<formControlPr xmlns="http://schemas.microsoft.com/office/spreadsheetml/2009/9/main" objectType="List" dx="16" fmlaLink="$I$16" fmlaRange="$K$16:$K$16" noThreeD="1" sel="1" val="0"/>
</file>

<file path=xl/ctrlProps/ctrlProp608.xml><?xml version="1.0" encoding="utf-8"?>
<formControlPr xmlns="http://schemas.microsoft.com/office/spreadsheetml/2009/9/main" objectType="List" dx="16" fmlaLink="$I$16" fmlaRange="$K$16:$K$16" noThreeD="1" sel="1" val="0"/>
</file>

<file path=xl/ctrlProps/ctrlProp609.xml><?xml version="1.0" encoding="utf-8"?>
<formControlPr xmlns="http://schemas.microsoft.com/office/spreadsheetml/2009/9/main" objectType="List" dx="16" fmlaLink="$I$16" fmlaRange="$K$16:$K$16" noThreeD="1" sel="1" val="0"/>
</file>

<file path=xl/ctrlProps/ctrlProp61.xml><?xml version="1.0" encoding="utf-8"?>
<formControlPr xmlns="http://schemas.microsoft.com/office/spreadsheetml/2009/9/main" objectType="List" dx="16" fmlaLink="$I$16" fmlaRange="$K$16:$K$16" noThreeD="1" sel="1" val="0"/>
</file>

<file path=xl/ctrlProps/ctrlProp610.xml><?xml version="1.0" encoding="utf-8"?>
<formControlPr xmlns="http://schemas.microsoft.com/office/spreadsheetml/2009/9/main" objectType="List" dx="16" fmlaLink="$I$16" fmlaRange="$K$16:$K$16" noThreeD="1" sel="1" val="0"/>
</file>

<file path=xl/ctrlProps/ctrlProp611.xml><?xml version="1.0" encoding="utf-8"?>
<formControlPr xmlns="http://schemas.microsoft.com/office/spreadsheetml/2009/9/main" objectType="List" dx="16" fmlaLink="$I$16" fmlaRange="$K$16:$K$16" noThreeD="1" sel="1" val="0"/>
</file>

<file path=xl/ctrlProps/ctrlProp612.xml><?xml version="1.0" encoding="utf-8"?>
<formControlPr xmlns="http://schemas.microsoft.com/office/spreadsheetml/2009/9/main" objectType="List" dx="16" fmlaLink="$I$16" fmlaRange="$K$16:$K$16" noThreeD="1" sel="1" val="0"/>
</file>

<file path=xl/ctrlProps/ctrlProp613.xml><?xml version="1.0" encoding="utf-8"?>
<formControlPr xmlns="http://schemas.microsoft.com/office/spreadsheetml/2009/9/main" objectType="List" dx="16" fmlaLink="$I$16" fmlaRange="$K$16:$K$16" noThreeD="1" sel="1" val="0"/>
</file>

<file path=xl/ctrlProps/ctrlProp614.xml><?xml version="1.0" encoding="utf-8"?>
<formControlPr xmlns="http://schemas.microsoft.com/office/spreadsheetml/2009/9/main" objectType="List" dx="16" fmlaLink="$I$16" fmlaRange="$K$16:$K$16" noThreeD="1" sel="1" val="0"/>
</file>

<file path=xl/ctrlProps/ctrlProp615.xml><?xml version="1.0" encoding="utf-8"?>
<formControlPr xmlns="http://schemas.microsoft.com/office/spreadsheetml/2009/9/main" objectType="List" dx="16" fmlaLink="$I$16" fmlaRange="$K$16:$K$16" noThreeD="1" sel="1" val="0"/>
</file>

<file path=xl/ctrlProps/ctrlProp616.xml><?xml version="1.0" encoding="utf-8"?>
<formControlPr xmlns="http://schemas.microsoft.com/office/spreadsheetml/2009/9/main" objectType="List" dx="16" fmlaLink="$I$16" fmlaRange="$K$16:$K$16" noThreeD="1" sel="1" val="0"/>
</file>

<file path=xl/ctrlProps/ctrlProp617.xml><?xml version="1.0" encoding="utf-8"?>
<formControlPr xmlns="http://schemas.microsoft.com/office/spreadsheetml/2009/9/main" objectType="List" dx="16" fmlaLink="$I$16" fmlaRange="$K$16:$K$16" noThreeD="1" sel="1" val="0"/>
</file>

<file path=xl/ctrlProps/ctrlProp618.xml><?xml version="1.0" encoding="utf-8"?>
<formControlPr xmlns="http://schemas.microsoft.com/office/spreadsheetml/2009/9/main" objectType="List" dx="16" fmlaLink="$I$16" fmlaRange="$K$16:$K$16" noThreeD="1" sel="1" val="0"/>
</file>

<file path=xl/ctrlProps/ctrlProp619.xml><?xml version="1.0" encoding="utf-8"?>
<formControlPr xmlns="http://schemas.microsoft.com/office/spreadsheetml/2009/9/main" objectType="List" dx="16" fmlaLink="$I$16" fmlaRange="$K$16:$K$16" noThreeD="1" sel="1" val="0"/>
</file>

<file path=xl/ctrlProps/ctrlProp62.xml><?xml version="1.0" encoding="utf-8"?>
<formControlPr xmlns="http://schemas.microsoft.com/office/spreadsheetml/2009/9/main" objectType="List" dx="16" fmlaLink="$I$16" fmlaRange="$K$16:$K$16" noThreeD="1" sel="1" val="0"/>
</file>

<file path=xl/ctrlProps/ctrlProp620.xml><?xml version="1.0" encoding="utf-8"?>
<formControlPr xmlns="http://schemas.microsoft.com/office/spreadsheetml/2009/9/main" objectType="List" dx="16" fmlaLink="$I$16" fmlaRange="$K$16:$K$16" noThreeD="1" sel="1" val="0"/>
</file>

<file path=xl/ctrlProps/ctrlProp621.xml><?xml version="1.0" encoding="utf-8"?>
<formControlPr xmlns="http://schemas.microsoft.com/office/spreadsheetml/2009/9/main" objectType="List" dx="16" fmlaLink="$I$16" fmlaRange="$K$16:$K$16" noThreeD="1" sel="1" val="0"/>
</file>

<file path=xl/ctrlProps/ctrlProp622.xml><?xml version="1.0" encoding="utf-8"?>
<formControlPr xmlns="http://schemas.microsoft.com/office/spreadsheetml/2009/9/main" objectType="List" dx="16" fmlaLink="$I$16" fmlaRange="$K$16:$K$16" noThreeD="1" sel="1" val="0"/>
</file>

<file path=xl/ctrlProps/ctrlProp623.xml><?xml version="1.0" encoding="utf-8"?>
<formControlPr xmlns="http://schemas.microsoft.com/office/spreadsheetml/2009/9/main" objectType="List" dx="16" fmlaLink="$I$16" fmlaRange="$K$16:$K$16" noThreeD="1" sel="1" val="0"/>
</file>

<file path=xl/ctrlProps/ctrlProp624.xml><?xml version="1.0" encoding="utf-8"?>
<formControlPr xmlns="http://schemas.microsoft.com/office/spreadsheetml/2009/9/main" objectType="List" dx="16" fmlaLink="$I$16" fmlaRange="$K$16:$K$16" noThreeD="1" sel="1" val="0"/>
</file>

<file path=xl/ctrlProps/ctrlProp625.xml><?xml version="1.0" encoding="utf-8"?>
<formControlPr xmlns="http://schemas.microsoft.com/office/spreadsheetml/2009/9/main" objectType="List" dx="16" fmlaLink="$I$16" fmlaRange="$K$16:$K$16" noThreeD="1" sel="1" val="0"/>
</file>

<file path=xl/ctrlProps/ctrlProp626.xml><?xml version="1.0" encoding="utf-8"?>
<formControlPr xmlns="http://schemas.microsoft.com/office/spreadsheetml/2009/9/main" objectType="List" dx="16" fmlaLink="$I$16" fmlaRange="$K$16:$K$16" noThreeD="1" sel="1" val="0"/>
</file>

<file path=xl/ctrlProps/ctrlProp627.xml><?xml version="1.0" encoding="utf-8"?>
<formControlPr xmlns="http://schemas.microsoft.com/office/spreadsheetml/2009/9/main" objectType="List" dx="16" fmlaLink="$I$16" fmlaRange="$K$16:$K$16" noThreeD="1" sel="1" val="0"/>
</file>

<file path=xl/ctrlProps/ctrlProp628.xml><?xml version="1.0" encoding="utf-8"?>
<formControlPr xmlns="http://schemas.microsoft.com/office/spreadsheetml/2009/9/main" objectType="List" dx="16" fmlaLink="$I$16" fmlaRange="$K$16:$K$16" noThreeD="1" sel="1" val="0"/>
</file>

<file path=xl/ctrlProps/ctrlProp629.xml><?xml version="1.0" encoding="utf-8"?>
<formControlPr xmlns="http://schemas.microsoft.com/office/spreadsheetml/2009/9/main" objectType="List" dx="16" fmlaLink="$I$16" fmlaRange="$K$16:$K$16" noThreeD="1" sel="1" val="0"/>
</file>

<file path=xl/ctrlProps/ctrlProp63.xml><?xml version="1.0" encoding="utf-8"?>
<formControlPr xmlns="http://schemas.microsoft.com/office/spreadsheetml/2009/9/main" objectType="List" dx="16" fmlaLink="$I$16" fmlaRange="$K$16:$K$16" noThreeD="1" sel="1" val="0"/>
</file>

<file path=xl/ctrlProps/ctrlProp630.xml><?xml version="1.0" encoding="utf-8"?>
<formControlPr xmlns="http://schemas.microsoft.com/office/spreadsheetml/2009/9/main" objectType="List" dx="16" fmlaLink="$I$16" fmlaRange="$K$16:$K$16" noThreeD="1" sel="1" val="0"/>
</file>

<file path=xl/ctrlProps/ctrlProp631.xml><?xml version="1.0" encoding="utf-8"?>
<formControlPr xmlns="http://schemas.microsoft.com/office/spreadsheetml/2009/9/main" objectType="List" dx="16" fmlaLink="$I$16" fmlaRange="$K$16:$K$16" noThreeD="1" sel="1" val="0"/>
</file>

<file path=xl/ctrlProps/ctrlProp632.xml><?xml version="1.0" encoding="utf-8"?>
<formControlPr xmlns="http://schemas.microsoft.com/office/spreadsheetml/2009/9/main" objectType="List" dx="16" fmlaLink="$I$16" fmlaRange="$K$16:$K$16" noThreeD="1" sel="1" val="0"/>
</file>

<file path=xl/ctrlProps/ctrlProp633.xml><?xml version="1.0" encoding="utf-8"?>
<formControlPr xmlns="http://schemas.microsoft.com/office/spreadsheetml/2009/9/main" objectType="List" dx="16" fmlaLink="$I$16" fmlaRange="$K$16:$K$16" noThreeD="1" sel="1" val="0"/>
</file>

<file path=xl/ctrlProps/ctrlProp634.xml><?xml version="1.0" encoding="utf-8"?>
<formControlPr xmlns="http://schemas.microsoft.com/office/spreadsheetml/2009/9/main" objectType="List" dx="16" fmlaLink="$I$16" fmlaRange="$K$16:$K$16" noThreeD="1" sel="1" val="0"/>
</file>

<file path=xl/ctrlProps/ctrlProp635.xml><?xml version="1.0" encoding="utf-8"?>
<formControlPr xmlns="http://schemas.microsoft.com/office/spreadsheetml/2009/9/main" objectType="List" dx="16" fmlaLink="$I$16" fmlaRange="$K$16:$K$16" noThreeD="1" sel="1" val="0"/>
</file>

<file path=xl/ctrlProps/ctrlProp636.xml><?xml version="1.0" encoding="utf-8"?>
<formControlPr xmlns="http://schemas.microsoft.com/office/spreadsheetml/2009/9/main" objectType="List" dx="16" fmlaLink="$I$16" fmlaRange="$K$16:$K$16" noThreeD="1" sel="1" val="0"/>
</file>

<file path=xl/ctrlProps/ctrlProp637.xml><?xml version="1.0" encoding="utf-8"?>
<formControlPr xmlns="http://schemas.microsoft.com/office/spreadsheetml/2009/9/main" objectType="List" dx="16" fmlaLink="$I$16" fmlaRange="$K$16:$K$16" noThreeD="1" sel="1" val="0"/>
</file>

<file path=xl/ctrlProps/ctrlProp638.xml><?xml version="1.0" encoding="utf-8"?>
<formControlPr xmlns="http://schemas.microsoft.com/office/spreadsheetml/2009/9/main" objectType="List" dx="16" fmlaLink="$I$16" fmlaRange="$K$16:$K$16" noThreeD="1" sel="1" val="0"/>
</file>

<file path=xl/ctrlProps/ctrlProp639.xml><?xml version="1.0" encoding="utf-8"?>
<formControlPr xmlns="http://schemas.microsoft.com/office/spreadsheetml/2009/9/main" objectType="List" dx="16" fmlaLink="$I$16" fmlaRange="$K$16:$K$16" noThreeD="1" sel="1" val="0"/>
</file>

<file path=xl/ctrlProps/ctrlProp64.xml><?xml version="1.0" encoding="utf-8"?>
<formControlPr xmlns="http://schemas.microsoft.com/office/spreadsheetml/2009/9/main" objectType="List" dx="16" fmlaLink="$I$16" fmlaRange="$K$16:$K$16" noThreeD="1" sel="1" val="0"/>
</file>

<file path=xl/ctrlProps/ctrlProp640.xml><?xml version="1.0" encoding="utf-8"?>
<formControlPr xmlns="http://schemas.microsoft.com/office/spreadsheetml/2009/9/main" objectType="List" dx="16" fmlaLink="$I$16" fmlaRange="$K$16:$K$16" noThreeD="1" sel="1" val="0"/>
</file>

<file path=xl/ctrlProps/ctrlProp641.xml><?xml version="1.0" encoding="utf-8"?>
<formControlPr xmlns="http://schemas.microsoft.com/office/spreadsheetml/2009/9/main" objectType="List" dx="16" fmlaLink="$I$16" fmlaRange="$K$16:$K$16" noThreeD="1" sel="1" val="0"/>
</file>

<file path=xl/ctrlProps/ctrlProp642.xml><?xml version="1.0" encoding="utf-8"?>
<formControlPr xmlns="http://schemas.microsoft.com/office/spreadsheetml/2009/9/main" objectType="List" dx="16" fmlaLink="$I$16" fmlaRange="$K$16:$K$16" noThreeD="1" sel="1" val="0"/>
</file>

<file path=xl/ctrlProps/ctrlProp643.xml><?xml version="1.0" encoding="utf-8"?>
<formControlPr xmlns="http://schemas.microsoft.com/office/spreadsheetml/2009/9/main" objectType="List" dx="16" fmlaLink="$I$16" fmlaRange="$K$16:$K$16" noThreeD="1" sel="1" val="0"/>
</file>

<file path=xl/ctrlProps/ctrlProp644.xml><?xml version="1.0" encoding="utf-8"?>
<formControlPr xmlns="http://schemas.microsoft.com/office/spreadsheetml/2009/9/main" objectType="List" dx="16" fmlaLink="$I$16" fmlaRange="$K$16:$K$16" noThreeD="1" sel="1" val="0"/>
</file>

<file path=xl/ctrlProps/ctrlProp645.xml><?xml version="1.0" encoding="utf-8"?>
<formControlPr xmlns="http://schemas.microsoft.com/office/spreadsheetml/2009/9/main" objectType="List" dx="16" fmlaLink="$I$16" fmlaRange="$K$16:$K$16" noThreeD="1" sel="1" val="0"/>
</file>

<file path=xl/ctrlProps/ctrlProp646.xml><?xml version="1.0" encoding="utf-8"?>
<formControlPr xmlns="http://schemas.microsoft.com/office/spreadsheetml/2009/9/main" objectType="List" dx="16" fmlaLink="$I$16" fmlaRange="$K$16:$K$16" noThreeD="1" sel="1" val="0"/>
</file>

<file path=xl/ctrlProps/ctrlProp647.xml><?xml version="1.0" encoding="utf-8"?>
<formControlPr xmlns="http://schemas.microsoft.com/office/spreadsheetml/2009/9/main" objectType="List" dx="16" fmlaLink="$I$16" fmlaRange="$K$16:$K$16" noThreeD="1" sel="1" val="0"/>
</file>

<file path=xl/ctrlProps/ctrlProp648.xml><?xml version="1.0" encoding="utf-8"?>
<formControlPr xmlns="http://schemas.microsoft.com/office/spreadsheetml/2009/9/main" objectType="List" dx="16" fmlaLink="$I$16" fmlaRange="$K$16:$K$16" noThreeD="1" sel="1" val="0"/>
</file>

<file path=xl/ctrlProps/ctrlProp649.xml><?xml version="1.0" encoding="utf-8"?>
<formControlPr xmlns="http://schemas.microsoft.com/office/spreadsheetml/2009/9/main" objectType="List" dx="16" fmlaLink="$I$16" fmlaRange="$K$16:$K$16" noThreeD="1" sel="1" val="0"/>
</file>

<file path=xl/ctrlProps/ctrlProp65.xml><?xml version="1.0" encoding="utf-8"?>
<formControlPr xmlns="http://schemas.microsoft.com/office/spreadsheetml/2009/9/main" objectType="List" dx="16" fmlaLink="$I$16" fmlaRange="$K$16:$K$16" noThreeD="1" sel="1" val="0"/>
</file>

<file path=xl/ctrlProps/ctrlProp650.xml><?xml version="1.0" encoding="utf-8"?>
<formControlPr xmlns="http://schemas.microsoft.com/office/spreadsheetml/2009/9/main" objectType="List" dx="16" fmlaLink="$I$16" fmlaRange="$K$16:$K$16" noThreeD="1" sel="1" val="0"/>
</file>

<file path=xl/ctrlProps/ctrlProp651.xml><?xml version="1.0" encoding="utf-8"?>
<formControlPr xmlns="http://schemas.microsoft.com/office/spreadsheetml/2009/9/main" objectType="List" dx="16" fmlaLink="$I$16" fmlaRange="$K$16:$K$16" noThreeD="1" sel="1" val="0"/>
</file>

<file path=xl/ctrlProps/ctrlProp652.xml><?xml version="1.0" encoding="utf-8"?>
<formControlPr xmlns="http://schemas.microsoft.com/office/spreadsheetml/2009/9/main" objectType="List" dx="16" fmlaLink="$I$16" fmlaRange="$K$16:$K$16" noThreeD="1" sel="1" val="0"/>
</file>

<file path=xl/ctrlProps/ctrlProp653.xml><?xml version="1.0" encoding="utf-8"?>
<formControlPr xmlns="http://schemas.microsoft.com/office/spreadsheetml/2009/9/main" objectType="List" dx="16" fmlaLink="$I$16" fmlaRange="$K$16:$K$16" noThreeD="1" sel="1" val="0"/>
</file>

<file path=xl/ctrlProps/ctrlProp654.xml><?xml version="1.0" encoding="utf-8"?>
<formControlPr xmlns="http://schemas.microsoft.com/office/spreadsheetml/2009/9/main" objectType="List" dx="16" fmlaLink="$I$16" fmlaRange="$K$16:$K$16" noThreeD="1" sel="1" val="0"/>
</file>

<file path=xl/ctrlProps/ctrlProp655.xml><?xml version="1.0" encoding="utf-8"?>
<formControlPr xmlns="http://schemas.microsoft.com/office/spreadsheetml/2009/9/main" objectType="List" dx="16" fmlaLink="$I$16" fmlaRange="$K$16:$K$16" noThreeD="1" sel="1" val="0"/>
</file>

<file path=xl/ctrlProps/ctrlProp656.xml><?xml version="1.0" encoding="utf-8"?>
<formControlPr xmlns="http://schemas.microsoft.com/office/spreadsheetml/2009/9/main" objectType="List" dx="16" fmlaLink="$I$16" fmlaRange="$K$16:$K$16" noThreeD="1" sel="1" val="0"/>
</file>

<file path=xl/ctrlProps/ctrlProp657.xml><?xml version="1.0" encoding="utf-8"?>
<formControlPr xmlns="http://schemas.microsoft.com/office/spreadsheetml/2009/9/main" objectType="List" dx="16" fmlaLink="$I$16" fmlaRange="$K$16:$K$16" noThreeD="1" sel="1" val="0"/>
</file>

<file path=xl/ctrlProps/ctrlProp658.xml><?xml version="1.0" encoding="utf-8"?>
<formControlPr xmlns="http://schemas.microsoft.com/office/spreadsheetml/2009/9/main" objectType="List" dx="16" fmlaLink="$I$16" fmlaRange="$K$16:$K$16" noThreeD="1" sel="1" val="0"/>
</file>

<file path=xl/ctrlProps/ctrlProp659.xml><?xml version="1.0" encoding="utf-8"?>
<formControlPr xmlns="http://schemas.microsoft.com/office/spreadsheetml/2009/9/main" objectType="List" dx="16" fmlaLink="$I$16" fmlaRange="$K$16:$K$16" noThreeD="1" sel="1" val="0"/>
</file>

<file path=xl/ctrlProps/ctrlProp66.xml><?xml version="1.0" encoding="utf-8"?>
<formControlPr xmlns="http://schemas.microsoft.com/office/spreadsheetml/2009/9/main" objectType="List" dx="16" fmlaLink="$I$16" fmlaRange="$K$16:$K$16" noThreeD="1" sel="1" val="0"/>
</file>

<file path=xl/ctrlProps/ctrlProp660.xml><?xml version="1.0" encoding="utf-8"?>
<formControlPr xmlns="http://schemas.microsoft.com/office/spreadsheetml/2009/9/main" objectType="List" dx="16" fmlaLink="$I$16" fmlaRange="$K$16:$K$16" noThreeD="1" sel="1" val="0"/>
</file>

<file path=xl/ctrlProps/ctrlProp661.xml><?xml version="1.0" encoding="utf-8"?>
<formControlPr xmlns="http://schemas.microsoft.com/office/spreadsheetml/2009/9/main" objectType="List" dx="16" fmlaLink="$I$16" fmlaRange="$K$16:$K$16" noThreeD="1" sel="1" val="0"/>
</file>

<file path=xl/ctrlProps/ctrlProp662.xml><?xml version="1.0" encoding="utf-8"?>
<formControlPr xmlns="http://schemas.microsoft.com/office/spreadsheetml/2009/9/main" objectType="List" dx="16" fmlaLink="$I$16" fmlaRange="$K$16:$K$16" noThreeD="1" sel="1" val="0"/>
</file>

<file path=xl/ctrlProps/ctrlProp663.xml><?xml version="1.0" encoding="utf-8"?>
<formControlPr xmlns="http://schemas.microsoft.com/office/spreadsheetml/2009/9/main" objectType="List" dx="16" fmlaLink="$I$16" fmlaRange="$K$16:$K$16" noThreeD="1" sel="1" val="0"/>
</file>

<file path=xl/ctrlProps/ctrlProp664.xml><?xml version="1.0" encoding="utf-8"?>
<formControlPr xmlns="http://schemas.microsoft.com/office/spreadsheetml/2009/9/main" objectType="List" dx="16" fmlaLink="$I$16" fmlaRange="$K$16:$K$16" noThreeD="1" sel="1" val="0"/>
</file>

<file path=xl/ctrlProps/ctrlProp665.xml><?xml version="1.0" encoding="utf-8"?>
<formControlPr xmlns="http://schemas.microsoft.com/office/spreadsheetml/2009/9/main" objectType="List" dx="16" fmlaLink="$I$16" fmlaRange="$K$16:$K$16" noThreeD="1" sel="1" val="0"/>
</file>

<file path=xl/ctrlProps/ctrlProp666.xml><?xml version="1.0" encoding="utf-8"?>
<formControlPr xmlns="http://schemas.microsoft.com/office/spreadsheetml/2009/9/main" objectType="List" dx="16" fmlaLink="$I$16" fmlaRange="$K$16:$K$16" noThreeD="1" sel="1" val="0"/>
</file>

<file path=xl/ctrlProps/ctrlProp667.xml><?xml version="1.0" encoding="utf-8"?>
<formControlPr xmlns="http://schemas.microsoft.com/office/spreadsheetml/2009/9/main" objectType="List" dx="16" fmlaLink="$I$16" fmlaRange="$K$16:$K$16" noThreeD="1" sel="1" val="0"/>
</file>

<file path=xl/ctrlProps/ctrlProp668.xml><?xml version="1.0" encoding="utf-8"?>
<formControlPr xmlns="http://schemas.microsoft.com/office/spreadsheetml/2009/9/main" objectType="List" dx="16" fmlaLink="$I$16" fmlaRange="$K$16:$K$16" noThreeD="1" sel="1" val="0"/>
</file>

<file path=xl/ctrlProps/ctrlProp669.xml><?xml version="1.0" encoding="utf-8"?>
<formControlPr xmlns="http://schemas.microsoft.com/office/spreadsheetml/2009/9/main" objectType="List" dx="16" fmlaLink="$I$16" fmlaRange="$K$16:$K$16" noThreeD="1" sel="1" val="0"/>
</file>

<file path=xl/ctrlProps/ctrlProp67.xml><?xml version="1.0" encoding="utf-8"?>
<formControlPr xmlns="http://schemas.microsoft.com/office/spreadsheetml/2009/9/main" objectType="List" dx="16" fmlaLink="$I$16" fmlaRange="$K$16:$K$16" noThreeD="1" sel="1" val="0"/>
</file>

<file path=xl/ctrlProps/ctrlProp670.xml><?xml version="1.0" encoding="utf-8"?>
<formControlPr xmlns="http://schemas.microsoft.com/office/spreadsheetml/2009/9/main" objectType="List" dx="16" fmlaLink="$I$16" fmlaRange="$K$16:$K$16" noThreeD="1" sel="1" val="0"/>
</file>

<file path=xl/ctrlProps/ctrlProp671.xml><?xml version="1.0" encoding="utf-8"?>
<formControlPr xmlns="http://schemas.microsoft.com/office/spreadsheetml/2009/9/main" objectType="List" dx="16" fmlaLink="$I$16" fmlaRange="$K$16:$K$16" noThreeD="1" sel="1" val="0"/>
</file>

<file path=xl/ctrlProps/ctrlProp672.xml><?xml version="1.0" encoding="utf-8"?>
<formControlPr xmlns="http://schemas.microsoft.com/office/spreadsheetml/2009/9/main" objectType="List" dx="16" fmlaLink="$I$16" fmlaRange="$K$16:$K$16" noThreeD="1" sel="1" val="0"/>
</file>

<file path=xl/ctrlProps/ctrlProp673.xml><?xml version="1.0" encoding="utf-8"?>
<formControlPr xmlns="http://schemas.microsoft.com/office/spreadsheetml/2009/9/main" objectType="List" dx="16" fmlaLink="$I$16" fmlaRange="$K$16:$K$16" noThreeD="1" sel="1" val="0"/>
</file>

<file path=xl/ctrlProps/ctrlProp674.xml><?xml version="1.0" encoding="utf-8"?>
<formControlPr xmlns="http://schemas.microsoft.com/office/spreadsheetml/2009/9/main" objectType="List" dx="16" fmlaLink="$I$16" fmlaRange="$K$16:$K$16" noThreeD="1" sel="1" val="0"/>
</file>

<file path=xl/ctrlProps/ctrlProp675.xml><?xml version="1.0" encoding="utf-8"?>
<formControlPr xmlns="http://schemas.microsoft.com/office/spreadsheetml/2009/9/main" objectType="List" dx="16" fmlaLink="$I$16" fmlaRange="$K$16:$K$16" noThreeD="1" sel="1" val="0"/>
</file>

<file path=xl/ctrlProps/ctrlProp676.xml><?xml version="1.0" encoding="utf-8"?>
<formControlPr xmlns="http://schemas.microsoft.com/office/spreadsheetml/2009/9/main" objectType="List" dx="16" fmlaLink="$I$16" fmlaRange="$K$16:$K$16" noThreeD="1" sel="1" val="0"/>
</file>

<file path=xl/ctrlProps/ctrlProp677.xml><?xml version="1.0" encoding="utf-8"?>
<formControlPr xmlns="http://schemas.microsoft.com/office/spreadsheetml/2009/9/main" objectType="List" dx="16" fmlaLink="$I$16" fmlaRange="$K$16:$K$16" noThreeD="1" sel="1" val="0"/>
</file>

<file path=xl/ctrlProps/ctrlProp678.xml><?xml version="1.0" encoding="utf-8"?>
<formControlPr xmlns="http://schemas.microsoft.com/office/spreadsheetml/2009/9/main" objectType="List" dx="16" fmlaLink="$I$16" fmlaRange="$K$16:$K$16" noThreeD="1" sel="1" val="0"/>
</file>

<file path=xl/ctrlProps/ctrlProp679.xml><?xml version="1.0" encoding="utf-8"?>
<formControlPr xmlns="http://schemas.microsoft.com/office/spreadsheetml/2009/9/main" objectType="List" dx="16" fmlaLink="$I$16" fmlaRange="$K$16:$K$16" noThreeD="1" sel="1" val="0"/>
</file>

<file path=xl/ctrlProps/ctrlProp68.xml><?xml version="1.0" encoding="utf-8"?>
<formControlPr xmlns="http://schemas.microsoft.com/office/spreadsheetml/2009/9/main" objectType="List" dx="16" fmlaLink="$I$16" fmlaRange="$K$16:$K$16" noThreeD="1" sel="1" val="0"/>
</file>

<file path=xl/ctrlProps/ctrlProp680.xml><?xml version="1.0" encoding="utf-8"?>
<formControlPr xmlns="http://schemas.microsoft.com/office/spreadsheetml/2009/9/main" objectType="List" dx="16" fmlaLink="$I$16" fmlaRange="$K$16:$K$16" noThreeD="1" sel="1" val="0"/>
</file>

<file path=xl/ctrlProps/ctrlProp681.xml><?xml version="1.0" encoding="utf-8"?>
<formControlPr xmlns="http://schemas.microsoft.com/office/spreadsheetml/2009/9/main" objectType="List" dx="16" fmlaLink="$I$16" fmlaRange="$K$16:$K$16" noThreeD="1" sel="1" val="0"/>
</file>

<file path=xl/ctrlProps/ctrlProp682.xml><?xml version="1.0" encoding="utf-8"?>
<formControlPr xmlns="http://schemas.microsoft.com/office/spreadsheetml/2009/9/main" objectType="List" dx="16" fmlaLink="$I$16" fmlaRange="$K$16:$K$16" noThreeD="1" sel="1" val="0"/>
</file>

<file path=xl/ctrlProps/ctrlProp683.xml><?xml version="1.0" encoding="utf-8"?>
<formControlPr xmlns="http://schemas.microsoft.com/office/spreadsheetml/2009/9/main" objectType="List" dx="16" fmlaLink="$I$16" fmlaRange="$K$16:$K$16" noThreeD="1" sel="1" val="0"/>
</file>

<file path=xl/ctrlProps/ctrlProp684.xml><?xml version="1.0" encoding="utf-8"?>
<formControlPr xmlns="http://schemas.microsoft.com/office/spreadsheetml/2009/9/main" objectType="List" dx="16" fmlaLink="$I$16" fmlaRange="$K$16:$K$16" noThreeD="1" sel="1" val="0"/>
</file>

<file path=xl/ctrlProps/ctrlProp685.xml><?xml version="1.0" encoding="utf-8"?>
<formControlPr xmlns="http://schemas.microsoft.com/office/spreadsheetml/2009/9/main" objectType="List" dx="16" fmlaLink="$I$16" fmlaRange="$K$16:$K$16" noThreeD="1" sel="1" val="0"/>
</file>

<file path=xl/ctrlProps/ctrlProp686.xml><?xml version="1.0" encoding="utf-8"?>
<formControlPr xmlns="http://schemas.microsoft.com/office/spreadsheetml/2009/9/main" objectType="List" dx="16" fmlaLink="$I$16" fmlaRange="$K$16:$K$16" noThreeD="1" sel="1" val="0"/>
</file>

<file path=xl/ctrlProps/ctrlProp687.xml><?xml version="1.0" encoding="utf-8"?>
<formControlPr xmlns="http://schemas.microsoft.com/office/spreadsheetml/2009/9/main" objectType="List" dx="16" fmlaLink="$I$16" fmlaRange="$K$16:$K$16" noThreeD="1" sel="1" val="0"/>
</file>

<file path=xl/ctrlProps/ctrlProp688.xml><?xml version="1.0" encoding="utf-8"?>
<formControlPr xmlns="http://schemas.microsoft.com/office/spreadsheetml/2009/9/main" objectType="List" dx="16" fmlaLink="$I$16" fmlaRange="$K$16:$K$16" noThreeD="1" sel="1" val="0"/>
</file>

<file path=xl/ctrlProps/ctrlProp689.xml><?xml version="1.0" encoding="utf-8"?>
<formControlPr xmlns="http://schemas.microsoft.com/office/spreadsheetml/2009/9/main" objectType="List" dx="16" fmlaLink="$I$16" fmlaRange="$K$16:$K$16" noThreeD="1" sel="1" val="0"/>
</file>

<file path=xl/ctrlProps/ctrlProp69.xml><?xml version="1.0" encoding="utf-8"?>
<formControlPr xmlns="http://schemas.microsoft.com/office/spreadsheetml/2009/9/main" objectType="List" dx="16" fmlaLink="$I$16" fmlaRange="$K$16:$K$16" noThreeD="1" sel="1" val="0"/>
</file>

<file path=xl/ctrlProps/ctrlProp690.xml><?xml version="1.0" encoding="utf-8"?>
<formControlPr xmlns="http://schemas.microsoft.com/office/spreadsheetml/2009/9/main" objectType="List" dx="16" fmlaLink="$I$16" fmlaRange="$K$16:$K$16" noThreeD="1" sel="1" val="0"/>
</file>

<file path=xl/ctrlProps/ctrlProp691.xml><?xml version="1.0" encoding="utf-8"?>
<formControlPr xmlns="http://schemas.microsoft.com/office/spreadsheetml/2009/9/main" objectType="List" dx="16" fmlaLink="$I$16" fmlaRange="$K$16:$K$16" noThreeD="1" sel="1" val="0"/>
</file>

<file path=xl/ctrlProps/ctrlProp692.xml><?xml version="1.0" encoding="utf-8"?>
<formControlPr xmlns="http://schemas.microsoft.com/office/spreadsheetml/2009/9/main" objectType="List" dx="16" fmlaLink="$I$16" fmlaRange="$K$16:$K$16" noThreeD="1" sel="1" val="0"/>
</file>

<file path=xl/ctrlProps/ctrlProp693.xml><?xml version="1.0" encoding="utf-8"?>
<formControlPr xmlns="http://schemas.microsoft.com/office/spreadsheetml/2009/9/main" objectType="List" dx="16" fmlaLink="$I$16" fmlaRange="$K$16:$K$16" noThreeD="1" sel="1" val="0"/>
</file>

<file path=xl/ctrlProps/ctrlProp694.xml><?xml version="1.0" encoding="utf-8"?>
<formControlPr xmlns="http://schemas.microsoft.com/office/spreadsheetml/2009/9/main" objectType="List" dx="16" fmlaLink="$I$16" fmlaRange="$K$16:$K$16" noThreeD="1" sel="1" val="0"/>
</file>

<file path=xl/ctrlProps/ctrlProp695.xml><?xml version="1.0" encoding="utf-8"?>
<formControlPr xmlns="http://schemas.microsoft.com/office/spreadsheetml/2009/9/main" objectType="List" dx="16" fmlaLink="$I$16" fmlaRange="$K$16:$K$16" noThreeD="1" sel="1" val="0"/>
</file>

<file path=xl/ctrlProps/ctrlProp696.xml><?xml version="1.0" encoding="utf-8"?>
<formControlPr xmlns="http://schemas.microsoft.com/office/spreadsheetml/2009/9/main" objectType="List" dx="16" fmlaLink="$I$16" fmlaRange="$K$16:$K$16" noThreeD="1" sel="1" val="0"/>
</file>

<file path=xl/ctrlProps/ctrlProp697.xml><?xml version="1.0" encoding="utf-8"?>
<formControlPr xmlns="http://schemas.microsoft.com/office/spreadsheetml/2009/9/main" objectType="List" dx="16" fmlaLink="$I$16" fmlaRange="$K$16:$K$16" noThreeD="1" sel="1" val="0"/>
</file>

<file path=xl/ctrlProps/ctrlProp698.xml><?xml version="1.0" encoding="utf-8"?>
<formControlPr xmlns="http://schemas.microsoft.com/office/spreadsheetml/2009/9/main" objectType="List" dx="16" fmlaLink="$I$16" fmlaRange="$K$16:$K$16" noThreeD="1" sel="1" val="0"/>
</file>

<file path=xl/ctrlProps/ctrlProp699.xml><?xml version="1.0" encoding="utf-8"?>
<formControlPr xmlns="http://schemas.microsoft.com/office/spreadsheetml/2009/9/main" objectType="List" dx="16" fmlaLink="$I$16" fmlaRange="$K$16:$K$16" noThreeD="1" sel="1" val="0"/>
</file>

<file path=xl/ctrlProps/ctrlProp7.xml><?xml version="1.0" encoding="utf-8"?>
<formControlPr xmlns="http://schemas.microsoft.com/office/spreadsheetml/2009/9/main" objectType="List" dx="16" fmlaLink="$I$16" fmlaRange="$K$16:$K$16" noThreeD="1" sel="1" val="0"/>
</file>

<file path=xl/ctrlProps/ctrlProp70.xml><?xml version="1.0" encoding="utf-8"?>
<formControlPr xmlns="http://schemas.microsoft.com/office/spreadsheetml/2009/9/main" objectType="List" dx="16" fmlaLink="$I$16" fmlaRange="$K$16:$K$16" noThreeD="1" sel="1" val="0"/>
</file>

<file path=xl/ctrlProps/ctrlProp700.xml><?xml version="1.0" encoding="utf-8"?>
<formControlPr xmlns="http://schemas.microsoft.com/office/spreadsheetml/2009/9/main" objectType="List" dx="16" fmlaLink="$I$16" fmlaRange="$K$16:$K$16" noThreeD="1" sel="1" val="0"/>
</file>

<file path=xl/ctrlProps/ctrlProp701.xml><?xml version="1.0" encoding="utf-8"?>
<formControlPr xmlns="http://schemas.microsoft.com/office/spreadsheetml/2009/9/main" objectType="List" dx="16" fmlaLink="$I$16" fmlaRange="$K$16:$K$16" noThreeD="1" sel="1" val="0"/>
</file>

<file path=xl/ctrlProps/ctrlProp702.xml><?xml version="1.0" encoding="utf-8"?>
<formControlPr xmlns="http://schemas.microsoft.com/office/spreadsheetml/2009/9/main" objectType="List" dx="16" fmlaLink="$I$16" fmlaRange="$K$16:$K$16" noThreeD="1" sel="1" val="0"/>
</file>

<file path=xl/ctrlProps/ctrlProp703.xml><?xml version="1.0" encoding="utf-8"?>
<formControlPr xmlns="http://schemas.microsoft.com/office/spreadsheetml/2009/9/main" objectType="List" dx="16" fmlaLink="$I$16" fmlaRange="$K$16:$K$16" noThreeD="1" sel="1" val="0"/>
</file>

<file path=xl/ctrlProps/ctrlProp704.xml><?xml version="1.0" encoding="utf-8"?>
<formControlPr xmlns="http://schemas.microsoft.com/office/spreadsheetml/2009/9/main" objectType="List" dx="16" fmlaLink="$I$16" fmlaRange="$K$16:$K$16" noThreeD="1" sel="1" val="0"/>
</file>

<file path=xl/ctrlProps/ctrlProp705.xml><?xml version="1.0" encoding="utf-8"?>
<formControlPr xmlns="http://schemas.microsoft.com/office/spreadsheetml/2009/9/main" objectType="List" dx="16" fmlaLink="$I$16" fmlaRange="$K$16:$K$16" noThreeD="1" sel="1" val="0"/>
</file>

<file path=xl/ctrlProps/ctrlProp706.xml><?xml version="1.0" encoding="utf-8"?>
<formControlPr xmlns="http://schemas.microsoft.com/office/spreadsheetml/2009/9/main" objectType="List" dx="16" fmlaLink="$I$16" fmlaRange="$K$16:$K$16" noThreeD="1" sel="1" val="0"/>
</file>

<file path=xl/ctrlProps/ctrlProp707.xml><?xml version="1.0" encoding="utf-8"?>
<formControlPr xmlns="http://schemas.microsoft.com/office/spreadsheetml/2009/9/main" objectType="List" dx="16" fmlaLink="$I$16" fmlaRange="$K$16:$K$16" noThreeD="1" sel="1" val="0"/>
</file>

<file path=xl/ctrlProps/ctrlProp708.xml><?xml version="1.0" encoding="utf-8"?>
<formControlPr xmlns="http://schemas.microsoft.com/office/spreadsheetml/2009/9/main" objectType="List" dx="16" fmlaLink="$I$16" fmlaRange="$K$16:$K$16" noThreeD="1" sel="1" val="0"/>
</file>

<file path=xl/ctrlProps/ctrlProp709.xml><?xml version="1.0" encoding="utf-8"?>
<formControlPr xmlns="http://schemas.microsoft.com/office/spreadsheetml/2009/9/main" objectType="List" dx="16" fmlaLink="$I$16" fmlaRange="$K$16:$K$16" noThreeD="1" sel="1" val="0"/>
</file>

<file path=xl/ctrlProps/ctrlProp71.xml><?xml version="1.0" encoding="utf-8"?>
<formControlPr xmlns="http://schemas.microsoft.com/office/spreadsheetml/2009/9/main" objectType="List" dx="16" fmlaLink="$I$16" fmlaRange="$K$16:$K$16" noThreeD="1" sel="1" val="0"/>
</file>

<file path=xl/ctrlProps/ctrlProp710.xml><?xml version="1.0" encoding="utf-8"?>
<formControlPr xmlns="http://schemas.microsoft.com/office/spreadsheetml/2009/9/main" objectType="List" dx="16" fmlaLink="$I$16" fmlaRange="$K$16:$K$16" noThreeD="1" sel="1" val="0"/>
</file>

<file path=xl/ctrlProps/ctrlProp711.xml><?xml version="1.0" encoding="utf-8"?>
<formControlPr xmlns="http://schemas.microsoft.com/office/spreadsheetml/2009/9/main" objectType="List" dx="16" fmlaLink="$I$16" fmlaRange="$K$16:$K$16" noThreeD="1" sel="1" val="0"/>
</file>

<file path=xl/ctrlProps/ctrlProp712.xml><?xml version="1.0" encoding="utf-8"?>
<formControlPr xmlns="http://schemas.microsoft.com/office/spreadsheetml/2009/9/main" objectType="List" dx="16" fmlaLink="$I$16" fmlaRange="$K$16:$K$16" noThreeD="1" sel="1" val="0"/>
</file>

<file path=xl/ctrlProps/ctrlProp713.xml><?xml version="1.0" encoding="utf-8"?>
<formControlPr xmlns="http://schemas.microsoft.com/office/spreadsheetml/2009/9/main" objectType="List" dx="16" fmlaLink="$I$16" fmlaRange="$K$16:$K$16" noThreeD="1" sel="1" val="0"/>
</file>

<file path=xl/ctrlProps/ctrlProp714.xml><?xml version="1.0" encoding="utf-8"?>
<formControlPr xmlns="http://schemas.microsoft.com/office/spreadsheetml/2009/9/main" objectType="List" dx="16" fmlaLink="$I$16" fmlaRange="$K$16:$K$16" noThreeD="1" sel="1" val="0"/>
</file>

<file path=xl/ctrlProps/ctrlProp715.xml><?xml version="1.0" encoding="utf-8"?>
<formControlPr xmlns="http://schemas.microsoft.com/office/spreadsheetml/2009/9/main" objectType="List" dx="16" fmlaLink="$I$16" fmlaRange="$K$16:$K$16" noThreeD="1" sel="1" val="0"/>
</file>

<file path=xl/ctrlProps/ctrlProp716.xml><?xml version="1.0" encoding="utf-8"?>
<formControlPr xmlns="http://schemas.microsoft.com/office/spreadsheetml/2009/9/main" objectType="List" dx="16" fmlaLink="$I$16" fmlaRange="$K$16:$K$16" noThreeD="1" sel="1" val="0"/>
</file>

<file path=xl/ctrlProps/ctrlProp717.xml><?xml version="1.0" encoding="utf-8"?>
<formControlPr xmlns="http://schemas.microsoft.com/office/spreadsheetml/2009/9/main" objectType="List" dx="16" fmlaLink="$I$16" fmlaRange="$K$16:$K$16" noThreeD="1" sel="1" val="0"/>
</file>

<file path=xl/ctrlProps/ctrlProp718.xml><?xml version="1.0" encoding="utf-8"?>
<formControlPr xmlns="http://schemas.microsoft.com/office/spreadsheetml/2009/9/main" objectType="List" dx="16" fmlaLink="$I$16" fmlaRange="$K$16:$K$16" noThreeD="1" sel="1" val="0"/>
</file>

<file path=xl/ctrlProps/ctrlProp719.xml><?xml version="1.0" encoding="utf-8"?>
<formControlPr xmlns="http://schemas.microsoft.com/office/spreadsheetml/2009/9/main" objectType="List" dx="16" fmlaLink="$I$16" fmlaRange="$K$16:$K$16" noThreeD="1" sel="1" val="0"/>
</file>

<file path=xl/ctrlProps/ctrlProp72.xml><?xml version="1.0" encoding="utf-8"?>
<formControlPr xmlns="http://schemas.microsoft.com/office/spreadsheetml/2009/9/main" objectType="List" dx="16" fmlaLink="$I$16" fmlaRange="$K$16:$K$16" noThreeD="1" sel="1" val="0"/>
</file>

<file path=xl/ctrlProps/ctrlProp720.xml><?xml version="1.0" encoding="utf-8"?>
<formControlPr xmlns="http://schemas.microsoft.com/office/spreadsheetml/2009/9/main" objectType="List" dx="16" fmlaLink="$I$16" fmlaRange="$K$16:$K$16" noThreeD="1" sel="1" val="0"/>
</file>

<file path=xl/ctrlProps/ctrlProp721.xml><?xml version="1.0" encoding="utf-8"?>
<formControlPr xmlns="http://schemas.microsoft.com/office/spreadsheetml/2009/9/main" objectType="List" dx="16" fmlaLink="$I$16" fmlaRange="$K$16:$K$16" noThreeD="1" sel="1" val="0"/>
</file>

<file path=xl/ctrlProps/ctrlProp722.xml><?xml version="1.0" encoding="utf-8"?>
<formControlPr xmlns="http://schemas.microsoft.com/office/spreadsheetml/2009/9/main" objectType="List" dx="16" fmlaLink="$I$16" fmlaRange="$K$16:$K$16" noThreeD="1" sel="1" val="0"/>
</file>

<file path=xl/ctrlProps/ctrlProp723.xml><?xml version="1.0" encoding="utf-8"?>
<formControlPr xmlns="http://schemas.microsoft.com/office/spreadsheetml/2009/9/main" objectType="List" dx="16" fmlaLink="$I$16" fmlaRange="$K$16:$K$16" noThreeD="1" sel="1" val="0"/>
</file>

<file path=xl/ctrlProps/ctrlProp724.xml><?xml version="1.0" encoding="utf-8"?>
<formControlPr xmlns="http://schemas.microsoft.com/office/spreadsheetml/2009/9/main" objectType="List" dx="16" fmlaLink="$I$16" fmlaRange="$K$16:$K$16" noThreeD="1" sel="1" val="0"/>
</file>

<file path=xl/ctrlProps/ctrlProp725.xml><?xml version="1.0" encoding="utf-8"?>
<formControlPr xmlns="http://schemas.microsoft.com/office/spreadsheetml/2009/9/main" objectType="List" dx="16" fmlaLink="$I$16" fmlaRange="$K$16:$K$16" noThreeD="1" sel="1" val="0"/>
</file>

<file path=xl/ctrlProps/ctrlProp726.xml><?xml version="1.0" encoding="utf-8"?>
<formControlPr xmlns="http://schemas.microsoft.com/office/spreadsheetml/2009/9/main" objectType="List" dx="16" fmlaLink="$I$16" fmlaRange="$K$16:$K$16" noThreeD="1" sel="1" val="0"/>
</file>

<file path=xl/ctrlProps/ctrlProp727.xml><?xml version="1.0" encoding="utf-8"?>
<formControlPr xmlns="http://schemas.microsoft.com/office/spreadsheetml/2009/9/main" objectType="List" dx="16" fmlaLink="$I$16" fmlaRange="$K$16:$K$16" noThreeD="1" sel="1" val="0"/>
</file>

<file path=xl/ctrlProps/ctrlProp728.xml><?xml version="1.0" encoding="utf-8"?>
<formControlPr xmlns="http://schemas.microsoft.com/office/spreadsheetml/2009/9/main" objectType="List" dx="16" fmlaLink="$I$16" fmlaRange="$K$16:$K$16" noThreeD="1" sel="1" val="0"/>
</file>

<file path=xl/ctrlProps/ctrlProp729.xml><?xml version="1.0" encoding="utf-8"?>
<formControlPr xmlns="http://schemas.microsoft.com/office/spreadsheetml/2009/9/main" objectType="List" dx="16" fmlaLink="$I$16" fmlaRange="$K$16:$K$16" noThreeD="1" sel="1" val="0"/>
</file>

<file path=xl/ctrlProps/ctrlProp73.xml><?xml version="1.0" encoding="utf-8"?>
<formControlPr xmlns="http://schemas.microsoft.com/office/spreadsheetml/2009/9/main" objectType="List" dx="16" fmlaLink="$I$16" fmlaRange="$K$16:$K$16" noThreeD="1" sel="1" val="0"/>
</file>

<file path=xl/ctrlProps/ctrlProp730.xml><?xml version="1.0" encoding="utf-8"?>
<formControlPr xmlns="http://schemas.microsoft.com/office/spreadsheetml/2009/9/main" objectType="List" dx="16" fmlaLink="$I$16" fmlaRange="$K$16:$K$16" noThreeD="1" sel="1" val="0"/>
</file>

<file path=xl/ctrlProps/ctrlProp731.xml><?xml version="1.0" encoding="utf-8"?>
<formControlPr xmlns="http://schemas.microsoft.com/office/spreadsheetml/2009/9/main" objectType="List" dx="16" fmlaLink="$I$16" fmlaRange="$K$16:$K$16" noThreeD="1" sel="1" val="0"/>
</file>

<file path=xl/ctrlProps/ctrlProp732.xml><?xml version="1.0" encoding="utf-8"?>
<formControlPr xmlns="http://schemas.microsoft.com/office/spreadsheetml/2009/9/main" objectType="List" dx="16" fmlaLink="$I$16" fmlaRange="$K$16:$K$16" noThreeD="1" sel="1" val="0"/>
</file>

<file path=xl/ctrlProps/ctrlProp733.xml><?xml version="1.0" encoding="utf-8"?>
<formControlPr xmlns="http://schemas.microsoft.com/office/spreadsheetml/2009/9/main" objectType="List" dx="16" fmlaLink="$I$16" fmlaRange="$K$16:$K$16" noThreeD="1" sel="1" val="0"/>
</file>

<file path=xl/ctrlProps/ctrlProp734.xml><?xml version="1.0" encoding="utf-8"?>
<formControlPr xmlns="http://schemas.microsoft.com/office/spreadsheetml/2009/9/main" objectType="List" dx="16" fmlaLink="$I$16" fmlaRange="$K$16:$K$16" noThreeD="1" sel="1" val="0"/>
</file>

<file path=xl/ctrlProps/ctrlProp735.xml><?xml version="1.0" encoding="utf-8"?>
<formControlPr xmlns="http://schemas.microsoft.com/office/spreadsheetml/2009/9/main" objectType="List" dx="16" fmlaLink="$I$16" fmlaRange="$K$16:$K$16" noThreeD="1" sel="1" val="0"/>
</file>

<file path=xl/ctrlProps/ctrlProp736.xml><?xml version="1.0" encoding="utf-8"?>
<formControlPr xmlns="http://schemas.microsoft.com/office/spreadsheetml/2009/9/main" objectType="List" dx="16" fmlaLink="$I$16" fmlaRange="$K$16:$K$16" noThreeD="1" sel="1" val="0"/>
</file>

<file path=xl/ctrlProps/ctrlProp737.xml><?xml version="1.0" encoding="utf-8"?>
<formControlPr xmlns="http://schemas.microsoft.com/office/spreadsheetml/2009/9/main" objectType="List" dx="16" fmlaLink="$I$16" fmlaRange="$K$16:$K$16" noThreeD="1" sel="1" val="0"/>
</file>

<file path=xl/ctrlProps/ctrlProp738.xml><?xml version="1.0" encoding="utf-8"?>
<formControlPr xmlns="http://schemas.microsoft.com/office/spreadsheetml/2009/9/main" objectType="List" dx="16" fmlaLink="$I$16" fmlaRange="$K$16:$K$16" noThreeD="1" sel="1" val="0"/>
</file>

<file path=xl/ctrlProps/ctrlProp739.xml><?xml version="1.0" encoding="utf-8"?>
<formControlPr xmlns="http://schemas.microsoft.com/office/spreadsheetml/2009/9/main" objectType="List" dx="16" fmlaLink="$I$16" fmlaRange="$K$16:$K$16" noThreeD="1" sel="1" val="0"/>
</file>

<file path=xl/ctrlProps/ctrlProp74.xml><?xml version="1.0" encoding="utf-8"?>
<formControlPr xmlns="http://schemas.microsoft.com/office/spreadsheetml/2009/9/main" objectType="List" dx="16" fmlaLink="$I$16" fmlaRange="$K$16:$K$16" noThreeD="1" sel="1" val="0"/>
</file>

<file path=xl/ctrlProps/ctrlProp740.xml><?xml version="1.0" encoding="utf-8"?>
<formControlPr xmlns="http://schemas.microsoft.com/office/spreadsheetml/2009/9/main" objectType="List" dx="16" fmlaLink="$I$16" fmlaRange="$K$16:$K$16" noThreeD="1" sel="1" val="0"/>
</file>

<file path=xl/ctrlProps/ctrlProp741.xml><?xml version="1.0" encoding="utf-8"?>
<formControlPr xmlns="http://schemas.microsoft.com/office/spreadsheetml/2009/9/main" objectType="List" dx="16" fmlaLink="$I$16" fmlaRange="$K$16:$K$16" noThreeD="1" sel="1" val="0"/>
</file>

<file path=xl/ctrlProps/ctrlProp742.xml><?xml version="1.0" encoding="utf-8"?>
<formControlPr xmlns="http://schemas.microsoft.com/office/spreadsheetml/2009/9/main" objectType="List" dx="16" fmlaLink="$I$16" fmlaRange="$K$16:$K$16" noThreeD="1" sel="1" val="0"/>
</file>

<file path=xl/ctrlProps/ctrlProp743.xml><?xml version="1.0" encoding="utf-8"?>
<formControlPr xmlns="http://schemas.microsoft.com/office/spreadsheetml/2009/9/main" objectType="List" dx="16" fmlaLink="$I$16" fmlaRange="$K$16:$K$16" noThreeD="1" sel="1" val="0"/>
</file>

<file path=xl/ctrlProps/ctrlProp744.xml><?xml version="1.0" encoding="utf-8"?>
<formControlPr xmlns="http://schemas.microsoft.com/office/spreadsheetml/2009/9/main" objectType="List" dx="16" fmlaLink="$I$16" fmlaRange="$K$16:$K$16" noThreeD="1" sel="1" val="0"/>
</file>

<file path=xl/ctrlProps/ctrlProp745.xml><?xml version="1.0" encoding="utf-8"?>
<formControlPr xmlns="http://schemas.microsoft.com/office/spreadsheetml/2009/9/main" objectType="List" dx="16" fmlaLink="$I$16" fmlaRange="$K$16:$K$16" noThreeD="1" sel="1" val="0"/>
</file>

<file path=xl/ctrlProps/ctrlProp746.xml><?xml version="1.0" encoding="utf-8"?>
<formControlPr xmlns="http://schemas.microsoft.com/office/spreadsheetml/2009/9/main" objectType="List" dx="16" fmlaLink="$I$16" fmlaRange="$K$16:$K$16" noThreeD="1" sel="1" val="0"/>
</file>

<file path=xl/ctrlProps/ctrlProp747.xml><?xml version="1.0" encoding="utf-8"?>
<formControlPr xmlns="http://schemas.microsoft.com/office/spreadsheetml/2009/9/main" objectType="List" dx="16" fmlaLink="$I$16" fmlaRange="$K$16:$K$16" noThreeD="1" sel="1" val="0"/>
</file>

<file path=xl/ctrlProps/ctrlProp748.xml><?xml version="1.0" encoding="utf-8"?>
<formControlPr xmlns="http://schemas.microsoft.com/office/spreadsheetml/2009/9/main" objectType="List" dx="16" fmlaLink="$I$16" fmlaRange="$K$16:$K$16" noThreeD="1" sel="1" val="0"/>
</file>

<file path=xl/ctrlProps/ctrlProp749.xml><?xml version="1.0" encoding="utf-8"?>
<formControlPr xmlns="http://schemas.microsoft.com/office/spreadsheetml/2009/9/main" objectType="List" dx="16" fmlaLink="$I$16" fmlaRange="$K$16:$K$16" noThreeD="1" sel="1" val="0"/>
</file>

<file path=xl/ctrlProps/ctrlProp75.xml><?xml version="1.0" encoding="utf-8"?>
<formControlPr xmlns="http://schemas.microsoft.com/office/spreadsheetml/2009/9/main" objectType="List" dx="16" fmlaLink="$I$16" fmlaRange="$K$16:$K$16" noThreeD="1" sel="1" val="0"/>
</file>

<file path=xl/ctrlProps/ctrlProp750.xml><?xml version="1.0" encoding="utf-8"?>
<formControlPr xmlns="http://schemas.microsoft.com/office/spreadsheetml/2009/9/main" objectType="List" dx="16" fmlaLink="$I$16" fmlaRange="$K$16:$K$16" noThreeD="1" sel="1" val="0"/>
</file>

<file path=xl/ctrlProps/ctrlProp751.xml><?xml version="1.0" encoding="utf-8"?>
<formControlPr xmlns="http://schemas.microsoft.com/office/spreadsheetml/2009/9/main" objectType="List" dx="16" fmlaLink="$I$16" fmlaRange="$K$16:$K$16" noThreeD="1" sel="1" val="0"/>
</file>

<file path=xl/ctrlProps/ctrlProp752.xml><?xml version="1.0" encoding="utf-8"?>
<formControlPr xmlns="http://schemas.microsoft.com/office/spreadsheetml/2009/9/main" objectType="List" dx="16" fmlaLink="$I$16" fmlaRange="$K$16:$K$16" noThreeD="1" sel="1" val="0"/>
</file>

<file path=xl/ctrlProps/ctrlProp753.xml><?xml version="1.0" encoding="utf-8"?>
<formControlPr xmlns="http://schemas.microsoft.com/office/spreadsheetml/2009/9/main" objectType="List" dx="16" fmlaLink="$I$16" fmlaRange="$K$16:$K$16" noThreeD="1" sel="1" val="0"/>
</file>

<file path=xl/ctrlProps/ctrlProp754.xml><?xml version="1.0" encoding="utf-8"?>
<formControlPr xmlns="http://schemas.microsoft.com/office/spreadsheetml/2009/9/main" objectType="List" dx="16" fmlaLink="$I$16" fmlaRange="$K$16:$K$16" noThreeD="1" sel="1" val="0"/>
</file>

<file path=xl/ctrlProps/ctrlProp755.xml><?xml version="1.0" encoding="utf-8"?>
<formControlPr xmlns="http://schemas.microsoft.com/office/spreadsheetml/2009/9/main" objectType="List" dx="16" fmlaLink="$I$16" fmlaRange="$K$16:$K$16" noThreeD="1" sel="1" val="0"/>
</file>

<file path=xl/ctrlProps/ctrlProp756.xml><?xml version="1.0" encoding="utf-8"?>
<formControlPr xmlns="http://schemas.microsoft.com/office/spreadsheetml/2009/9/main" objectType="List" dx="16" fmlaLink="$I$16" fmlaRange="$K$16:$K$16" noThreeD="1" sel="1" val="0"/>
</file>

<file path=xl/ctrlProps/ctrlProp757.xml><?xml version="1.0" encoding="utf-8"?>
<formControlPr xmlns="http://schemas.microsoft.com/office/spreadsheetml/2009/9/main" objectType="List" dx="16" fmlaLink="$I$16" fmlaRange="$K$16:$K$16" noThreeD="1" sel="1" val="0"/>
</file>

<file path=xl/ctrlProps/ctrlProp758.xml><?xml version="1.0" encoding="utf-8"?>
<formControlPr xmlns="http://schemas.microsoft.com/office/spreadsheetml/2009/9/main" objectType="List" dx="16" fmlaLink="$I$16" fmlaRange="$K$16:$K$16" noThreeD="1" sel="1" val="0"/>
</file>

<file path=xl/ctrlProps/ctrlProp759.xml><?xml version="1.0" encoding="utf-8"?>
<formControlPr xmlns="http://schemas.microsoft.com/office/spreadsheetml/2009/9/main" objectType="List" dx="16" fmlaLink="$I$16" fmlaRange="$K$16:$K$16" noThreeD="1" sel="1" val="0"/>
</file>

<file path=xl/ctrlProps/ctrlProp76.xml><?xml version="1.0" encoding="utf-8"?>
<formControlPr xmlns="http://schemas.microsoft.com/office/spreadsheetml/2009/9/main" objectType="List" dx="16" fmlaLink="$I$16" fmlaRange="$K$16:$K$16" noThreeD="1" sel="1" val="0"/>
</file>

<file path=xl/ctrlProps/ctrlProp760.xml><?xml version="1.0" encoding="utf-8"?>
<formControlPr xmlns="http://schemas.microsoft.com/office/spreadsheetml/2009/9/main" objectType="List" dx="16" fmlaLink="$I$16" fmlaRange="$K$16:$K$16" noThreeD="1" sel="1" val="0"/>
</file>

<file path=xl/ctrlProps/ctrlProp761.xml><?xml version="1.0" encoding="utf-8"?>
<formControlPr xmlns="http://schemas.microsoft.com/office/spreadsheetml/2009/9/main" objectType="List" dx="16" fmlaLink="$I$16" fmlaRange="$K$16:$K$16" noThreeD="1" sel="1" val="0"/>
</file>

<file path=xl/ctrlProps/ctrlProp762.xml><?xml version="1.0" encoding="utf-8"?>
<formControlPr xmlns="http://schemas.microsoft.com/office/spreadsheetml/2009/9/main" objectType="List" dx="16" fmlaLink="$I$16" fmlaRange="$K$16:$K$16" noThreeD="1" sel="1" val="0"/>
</file>

<file path=xl/ctrlProps/ctrlProp763.xml><?xml version="1.0" encoding="utf-8"?>
<formControlPr xmlns="http://schemas.microsoft.com/office/spreadsheetml/2009/9/main" objectType="List" dx="16" fmlaLink="$I$16" fmlaRange="$K$16:$K$16" noThreeD="1" sel="1" val="0"/>
</file>

<file path=xl/ctrlProps/ctrlProp764.xml><?xml version="1.0" encoding="utf-8"?>
<formControlPr xmlns="http://schemas.microsoft.com/office/spreadsheetml/2009/9/main" objectType="List" dx="16" fmlaLink="$I$16" fmlaRange="$K$16:$K$16" noThreeD="1" sel="1" val="0"/>
</file>

<file path=xl/ctrlProps/ctrlProp765.xml><?xml version="1.0" encoding="utf-8"?>
<formControlPr xmlns="http://schemas.microsoft.com/office/spreadsheetml/2009/9/main" objectType="List" dx="16" fmlaLink="$I$16" fmlaRange="$K$16:$K$16" noThreeD="1" sel="1" val="0"/>
</file>

<file path=xl/ctrlProps/ctrlProp766.xml><?xml version="1.0" encoding="utf-8"?>
<formControlPr xmlns="http://schemas.microsoft.com/office/spreadsheetml/2009/9/main" objectType="List" dx="16" fmlaLink="$I$16" fmlaRange="$K$16:$K$16" noThreeD="1" sel="1" val="0"/>
</file>

<file path=xl/ctrlProps/ctrlProp767.xml><?xml version="1.0" encoding="utf-8"?>
<formControlPr xmlns="http://schemas.microsoft.com/office/spreadsheetml/2009/9/main" objectType="List" dx="16" fmlaLink="$I$16" fmlaRange="$K$16:$K$16" noThreeD="1" sel="1" val="0"/>
</file>

<file path=xl/ctrlProps/ctrlProp768.xml><?xml version="1.0" encoding="utf-8"?>
<formControlPr xmlns="http://schemas.microsoft.com/office/spreadsheetml/2009/9/main" objectType="List" dx="16" fmlaLink="$I$16" fmlaRange="$K$16:$K$16" noThreeD="1" sel="1" val="0"/>
</file>

<file path=xl/ctrlProps/ctrlProp769.xml><?xml version="1.0" encoding="utf-8"?>
<formControlPr xmlns="http://schemas.microsoft.com/office/spreadsheetml/2009/9/main" objectType="List" dx="16" fmlaLink="$I$16" fmlaRange="$K$16:$K$16" noThreeD="1" sel="1" val="0"/>
</file>

<file path=xl/ctrlProps/ctrlProp77.xml><?xml version="1.0" encoding="utf-8"?>
<formControlPr xmlns="http://schemas.microsoft.com/office/spreadsheetml/2009/9/main" objectType="List" dx="16" fmlaLink="$I$16" fmlaRange="$K$16:$K$16" noThreeD="1" sel="1" val="0"/>
</file>

<file path=xl/ctrlProps/ctrlProp770.xml><?xml version="1.0" encoding="utf-8"?>
<formControlPr xmlns="http://schemas.microsoft.com/office/spreadsheetml/2009/9/main" objectType="List" dx="16" fmlaLink="$I$16" fmlaRange="$K$16:$K$16" noThreeD="1" sel="1" val="0"/>
</file>

<file path=xl/ctrlProps/ctrlProp771.xml><?xml version="1.0" encoding="utf-8"?>
<formControlPr xmlns="http://schemas.microsoft.com/office/spreadsheetml/2009/9/main" objectType="List" dx="16" fmlaLink="$I$16" fmlaRange="$K$16:$K$16" noThreeD="1" sel="1" val="0"/>
</file>

<file path=xl/ctrlProps/ctrlProp772.xml><?xml version="1.0" encoding="utf-8"?>
<formControlPr xmlns="http://schemas.microsoft.com/office/spreadsheetml/2009/9/main" objectType="List" dx="16" fmlaLink="$I$16" fmlaRange="$K$16:$K$16" noThreeD="1" sel="1" val="0"/>
</file>

<file path=xl/ctrlProps/ctrlProp773.xml><?xml version="1.0" encoding="utf-8"?>
<formControlPr xmlns="http://schemas.microsoft.com/office/spreadsheetml/2009/9/main" objectType="List" dx="16" fmlaLink="$I$16" fmlaRange="$K$16:$K$16" noThreeD="1" sel="1" val="0"/>
</file>

<file path=xl/ctrlProps/ctrlProp774.xml><?xml version="1.0" encoding="utf-8"?>
<formControlPr xmlns="http://schemas.microsoft.com/office/spreadsheetml/2009/9/main" objectType="List" dx="16" fmlaLink="$I$16" fmlaRange="$K$16:$K$16" noThreeD="1" sel="1" val="0"/>
</file>

<file path=xl/ctrlProps/ctrlProp775.xml><?xml version="1.0" encoding="utf-8"?>
<formControlPr xmlns="http://schemas.microsoft.com/office/spreadsheetml/2009/9/main" objectType="List" dx="16" fmlaLink="$I$16" fmlaRange="$K$16:$K$16" noThreeD="1" sel="1" val="0"/>
</file>

<file path=xl/ctrlProps/ctrlProp776.xml><?xml version="1.0" encoding="utf-8"?>
<formControlPr xmlns="http://schemas.microsoft.com/office/spreadsheetml/2009/9/main" objectType="List" dx="16" fmlaLink="$I$16" fmlaRange="$K$16:$K$16" noThreeD="1" sel="1" val="0"/>
</file>

<file path=xl/ctrlProps/ctrlProp777.xml><?xml version="1.0" encoding="utf-8"?>
<formControlPr xmlns="http://schemas.microsoft.com/office/spreadsheetml/2009/9/main" objectType="List" dx="16" fmlaLink="$I$16" fmlaRange="$K$16:$K$16" noThreeD="1" sel="1" val="0"/>
</file>

<file path=xl/ctrlProps/ctrlProp778.xml><?xml version="1.0" encoding="utf-8"?>
<formControlPr xmlns="http://schemas.microsoft.com/office/spreadsheetml/2009/9/main" objectType="List" dx="16" fmlaLink="$I$16" fmlaRange="$K$16:$K$16" noThreeD="1" sel="1" val="0"/>
</file>

<file path=xl/ctrlProps/ctrlProp779.xml><?xml version="1.0" encoding="utf-8"?>
<formControlPr xmlns="http://schemas.microsoft.com/office/spreadsheetml/2009/9/main" objectType="List" dx="16" fmlaLink="$I$16" fmlaRange="$K$16:$K$16" noThreeD="1" sel="1" val="0"/>
</file>

<file path=xl/ctrlProps/ctrlProp78.xml><?xml version="1.0" encoding="utf-8"?>
<formControlPr xmlns="http://schemas.microsoft.com/office/spreadsheetml/2009/9/main" objectType="List" dx="16" fmlaLink="$I$16" fmlaRange="$K$16:$K$16" noThreeD="1" sel="1" val="0"/>
</file>

<file path=xl/ctrlProps/ctrlProp780.xml><?xml version="1.0" encoding="utf-8"?>
<formControlPr xmlns="http://schemas.microsoft.com/office/spreadsheetml/2009/9/main" objectType="List" dx="16" fmlaLink="$I$16" fmlaRange="$K$16:$K$16" noThreeD="1" sel="1" val="0"/>
</file>

<file path=xl/ctrlProps/ctrlProp781.xml><?xml version="1.0" encoding="utf-8"?>
<formControlPr xmlns="http://schemas.microsoft.com/office/spreadsheetml/2009/9/main" objectType="List" dx="16" fmlaLink="$I$16" fmlaRange="$K$16:$K$16" noThreeD="1" sel="1" val="0"/>
</file>

<file path=xl/ctrlProps/ctrlProp782.xml><?xml version="1.0" encoding="utf-8"?>
<formControlPr xmlns="http://schemas.microsoft.com/office/spreadsheetml/2009/9/main" objectType="List" dx="16" fmlaLink="$I$16" fmlaRange="$K$16:$K$16" noThreeD="1" sel="1" val="0"/>
</file>

<file path=xl/ctrlProps/ctrlProp783.xml><?xml version="1.0" encoding="utf-8"?>
<formControlPr xmlns="http://schemas.microsoft.com/office/spreadsheetml/2009/9/main" objectType="List" dx="16" fmlaLink="$I$16" fmlaRange="$K$16:$K$16" noThreeD="1" sel="1" val="0"/>
</file>

<file path=xl/ctrlProps/ctrlProp784.xml><?xml version="1.0" encoding="utf-8"?>
<formControlPr xmlns="http://schemas.microsoft.com/office/spreadsheetml/2009/9/main" objectType="List" dx="16" fmlaLink="$I$16" fmlaRange="$K$16:$K$16" noThreeD="1" sel="1" val="0"/>
</file>

<file path=xl/ctrlProps/ctrlProp785.xml><?xml version="1.0" encoding="utf-8"?>
<formControlPr xmlns="http://schemas.microsoft.com/office/spreadsheetml/2009/9/main" objectType="List" dx="16" fmlaLink="$I$16" fmlaRange="$K$16:$K$16" noThreeD="1" sel="1" val="0"/>
</file>

<file path=xl/ctrlProps/ctrlProp786.xml><?xml version="1.0" encoding="utf-8"?>
<formControlPr xmlns="http://schemas.microsoft.com/office/spreadsheetml/2009/9/main" objectType="List" dx="16" fmlaLink="$I$16" fmlaRange="$K$16:$K$16" noThreeD="1" sel="1" val="0"/>
</file>

<file path=xl/ctrlProps/ctrlProp787.xml><?xml version="1.0" encoding="utf-8"?>
<formControlPr xmlns="http://schemas.microsoft.com/office/spreadsheetml/2009/9/main" objectType="List" dx="16" fmlaLink="$I$16" fmlaRange="$K$16:$K$16" noThreeD="1" sel="1" val="0"/>
</file>

<file path=xl/ctrlProps/ctrlProp788.xml><?xml version="1.0" encoding="utf-8"?>
<formControlPr xmlns="http://schemas.microsoft.com/office/spreadsheetml/2009/9/main" objectType="List" dx="16" fmlaLink="$I$16" fmlaRange="$K$16:$K$16" noThreeD="1" sel="1" val="0"/>
</file>

<file path=xl/ctrlProps/ctrlProp789.xml><?xml version="1.0" encoding="utf-8"?>
<formControlPr xmlns="http://schemas.microsoft.com/office/spreadsheetml/2009/9/main" objectType="List" dx="16" fmlaLink="$I$16" fmlaRange="$K$16:$K$16" noThreeD="1" sel="1" val="0"/>
</file>

<file path=xl/ctrlProps/ctrlProp79.xml><?xml version="1.0" encoding="utf-8"?>
<formControlPr xmlns="http://schemas.microsoft.com/office/spreadsheetml/2009/9/main" objectType="List" dx="16" fmlaLink="$I$16" fmlaRange="$K$16:$K$16" noThreeD="1" sel="1" val="0"/>
</file>

<file path=xl/ctrlProps/ctrlProp790.xml><?xml version="1.0" encoding="utf-8"?>
<formControlPr xmlns="http://schemas.microsoft.com/office/spreadsheetml/2009/9/main" objectType="List" dx="16" fmlaLink="$I$16" fmlaRange="$K$16:$K$16" noThreeD="1" sel="1" val="0"/>
</file>

<file path=xl/ctrlProps/ctrlProp791.xml><?xml version="1.0" encoding="utf-8"?>
<formControlPr xmlns="http://schemas.microsoft.com/office/spreadsheetml/2009/9/main" objectType="List" dx="16" fmlaLink="$I$16" fmlaRange="$K$16:$K$16" noThreeD="1" sel="1" val="0"/>
</file>

<file path=xl/ctrlProps/ctrlProp792.xml><?xml version="1.0" encoding="utf-8"?>
<formControlPr xmlns="http://schemas.microsoft.com/office/spreadsheetml/2009/9/main" objectType="List" dx="16" fmlaLink="$I$16" fmlaRange="$K$16:$K$16" noThreeD="1" sel="1" val="0"/>
</file>

<file path=xl/ctrlProps/ctrlProp793.xml><?xml version="1.0" encoding="utf-8"?>
<formControlPr xmlns="http://schemas.microsoft.com/office/spreadsheetml/2009/9/main" objectType="List" dx="16" fmlaLink="$I$16" fmlaRange="$K$16:$K$16" noThreeD="1" sel="1" val="0"/>
</file>

<file path=xl/ctrlProps/ctrlProp794.xml><?xml version="1.0" encoding="utf-8"?>
<formControlPr xmlns="http://schemas.microsoft.com/office/spreadsheetml/2009/9/main" objectType="List" dx="16" fmlaLink="$I$16" fmlaRange="$K$16:$K$16" noThreeD="1" sel="1" val="0"/>
</file>

<file path=xl/ctrlProps/ctrlProp795.xml><?xml version="1.0" encoding="utf-8"?>
<formControlPr xmlns="http://schemas.microsoft.com/office/spreadsheetml/2009/9/main" objectType="List" dx="16" fmlaLink="$I$16" fmlaRange="$K$16:$K$16" noThreeD="1" sel="1" val="0"/>
</file>

<file path=xl/ctrlProps/ctrlProp796.xml><?xml version="1.0" encoding="utf-8"?>
<formControlPr xmlns="http://schemas.microsoft.com/office/spreadsheetml/2009/9/main" objectType="List" dx="16" fmlaLink="$I$16" fmlaRange="$K$16:$K$16" noThreeD="1" sel="1" val="0"/>
</file>

<file path=xl/ctrlProps/ctrlProp797.xml><?xml version="1.0" encoding="utf-8"?>
<formControlPr xmlns="http://schemas.microsoft.com/office/spreadsheetml/2009/9/main" objectType="List" dx="16" fmlaLink="$I$16" fmlaRange="$K$16:$K$16" noThreeD="1" sel="1" val="0"/>
</file>

<file path=xl/ctrlProps/ctrlProp798.xml><?xml version="1.0" encoding="utf-8"?>
<formControlPr xmlns="http://schemas.microsoft.com/office/spreadsheetml/2009/9/main" objectType="List" dx="16" fmlaLink="$I$16" fmlaRange="$K$16:$K$16" noThreeD="1" sel="1" val="0"/>
</file>

<file path=xl/ctrlProps/ctrlProp799.xml><?xml version="1.0" encoding="utf-8"?>
<formControlPr xmlns="http://schemas.microsoft.com/office/spreadsheetml/2009/9/main" objectType="List" dx="16" fmlaLink="$I$16" fmlaRange="$K$16:$K$16" noThreeD="1" sel="1" val="0"/>
</file>

<file path=xl/ctrlProps/ctrlProp8.xml><?xml version="1.0" encoding="utf-8"?>
<formControlPr xmlns="http://schemas.microsoft.com/office/spreadsheetml/2009/9/main" objectType="List" dx="16" fmlaLink="$I$16" fmlaRange="$K$16:$K$16" noThreeD="1" sel="1" val="0"/>
</file>

<file path=xl/ctrlProps/ctrlProp80.xml><?xml version="1.0" encoding="utf-8"?>
<formControlPr xmlns="http://schemas.microsoft.com/office/spreadsheetml/2009/9/main" objectType="List" dx="16" fmlaLink="$I$16" fmlaRange="$K$16:$K$16" noThreeD="1" sel="1" val="0"/>
</file>

<file path=xl/ctrlProps/ctrlProp800.xml><?xml version="1.0" encoding="utf-8"?>
<formControlPr xmlns="http://schemas.microsoft.com/office/spreadsheetml/2009/9/main" objectType="List" dx="16" fmlaLink="$I$16" fmlaRange="$K$16:$K$16" noThreeD="1" sel="1" val="0"/>
</file>

<file path=xl/ctrlProps/ctrlProp801.xml><?xml version="1.0" encoding="utf-8"?>
<formControlPr xmlns="http://schemas.microsoft.com/office/spreadsheetml/2009/9/main" objectType="List" dx="16" fmlaLink="$I$16" fmlaRange="$K$16:$K$16" noThreeD="1" sel="1" val="0"/>
</file>

<file path=xl/ctrlProps/ctrlProp802.xml><?xml version="1.0" encoding="utf-8"?>
<formControlPr xmlns="http://schemas.microsoft.com/office/spreadsheetml/2009/9/main" objectType="List" dx="16" fmlaLink="$I$16" fmlaRange="$K$16:$K$16" noThreeD="1" sel="1" val="0"/>
</file>

<file path=xl/ctrlProps/ctrlProp803.xml><?xml version="1.0" encoding="utf-8"?>
<formControlPr xmlns="http://schemas.microsoft.com/office/spreadsheetml/2009/9/main" objectType="List" dx="16" fmlaLink="$I$16" fmlaRange="$K$16:$K$16" noThreeD="1" sel="1" val="0"/>
</file>

<file path=xl/ctrlProps/ctrlProp804.xml><?xml version="1.0" encoding="utf-8"?>
<formControlPr xmlns="http://schemas.microsoft.com/office/spreadsheetml/2009/9/main" objectType="List" dx="16" fmlaLink="$I$16" fmlaRange="$K$16:$K$16" noThreeD="1" sel="1" val="0"/>
</file>

<file path=xl/ctrlProps/ctrlProp805.xml><?xml version="1.0" encoding="utf-8"?>
<formControlPr xmlns="http://schemas.microsoft.com/office/spreadsheetml/2009/9/main" objectType="List" dx="16" fmlaLink="$I$16" fmlaRange="$K$16:$K$16" noThreeD="1" sel="1" val="0"/>
</file>

<file path=xl/ctrlProps/ctrlProp806.xml><?xml version="1.0" encoding="utf-8"?>
<formControlPr xmlns="http://schemas.microsoft.com/office/spreadsheetml/2009/9/main" objectType="List" dx="16" fmlaLink="$I$16" fmlaRange="$K$16:$K$16" noThreeD="1" sel="1" val="0"/>
</file>

<file path=xl/ctrlProps/ctrlProp807.xml><?xml version="1.0" encoding="utf-8"?>
<formControlPr xmlns="http://schemas.microsoft.com/office/spreadsheetml/2009/9/main" objectType="List" dx="16" fmlaLink="$I$16" fmlaRange="$K$16:$K$16" noThreeD="1" sel="1" val="0"/>
</file>

<file path=xl/ctrlProps/ctrlProp808.xml><?xml version="1.0" encoding="utf-8"?>
<formControlPr xmlns="http://schemas.microsoft.com/office/spreadsheetml/2009/9/main" objectType="List" dx="16" fmlaLink="$I$16" fmlaRange="$K$16:$K$16" noThreeD="1" sel="1" val="0"/>
</file>

<file path=xl/ctrlProps/ctrlProp809.xml><?xml version="1.0" encoding="utf-8"?>
<formControlPr xmlns="http://schemas.microsoft.com/office/spreadsheetml/2009/9/main" objectType="List" dx="16" fmlaLink="$I$16" fmlaRange="$K$16:$K$16" noThreeD="1" sel="1" val="0"/>
</file>

<file path=xl/ctrlProps/ctrlProp81.xml><?xml version="1.0" encoding="utf-8"?>
<formControlPr xmlns="http://schemas.microsoft.com/office/spreadsheetml/2009/9/main" objectType="List" dx="16" fmlaLink="$I$16" fmlaRange="$K$16:$K$16" noThreeD="1" sel="1" val="0"/>
</file>

<file path=xl/ctrlProps/ctrlProp810.xml><?xml version="1.0" encoding="utf-8"?>
<formControlPr xmlns="http://schemas.microsoft.com/office/spreadsheetml/2009/9/main" objectType="List" dx="16" fmlaLink="$I$16" fmlaRange="$K$16:$K$16" noThreeD="1" sel="1" val="0"/>
</file>

<file path=xl/ctrlProps/ctrlProp811.xml><?xml version="1.0" encoding="utf-8"?>
<formControlPr xmlns="http://schemas.microsoft.com/office/spreadsheetml/2009/9/main" objectType="List" dx="16" fmlaLink="$I$16" fmlaRange="$K$16:$K$16" noThreeD="1" sel="1" val="0"/>
</file>

<file path=xl/ctrlProps/ctrlProp812.xml><?xml version="1.0" encoding="utf-8"?>
<formControlPr xmlns="http://schemas.microsoft.com/office/spreadsheetml/2009/9/main" objectType="List" dx="16" fmlaLink="$I$16" fmlaRange="$K$16:$K$16" noThreeD="1" sel="1" val="0"/>
</file>

<file path=xl/ctrlProps/ctrlProp813.xml><?xml version="1.0" encoding="utf-8"?>
<formControlPr xmlns="http://schemas.microsoft.com/office/spreadsheetml/2009/9/main" objectType="List" dx="16" fmlaLink="$I$16" fmlaRange="$K$16:$K$16" noThreeD="1" sel="1" val="0"/>
</file>

<file path=xl/ctrlProps/ctrlProp814.xml><?xml version="1.0" encoding="utf-8"?>
<formControlPr xmlns="http://schemas.microsoft.com/office/spreadsheetml/2009/9/main" objectType="List" dx="16" fmlaLink="$I$16" fmlaRange="$K$16:$K$16" noThreeD="1" sel="1" val="0"/>
</file>

<file path=xl/ctrlProps/ctrlProp815.xml><?xml version="1.0" encoding="utf-8"?>
<formControlPr xmlns="http://schemas.microsoft.com/office/spreadsheetml/2009/9/main" objectType="List" dx="16" fmlaLink="$I$16" fmlaRange="$K$16:$K$16" noThreeD="1" sel="1" val="0"/>
</file>

<file path=xl/ctrlProps/ctrlProp816.xml><?xml version="1.0" encoding="utf-8"?>
<formControlPr xmlns="http://schemas.microsoft.com/office/spreadsheetml/2009/9/main" objectType="List" dx="16" fmlaLink="$I$16" fmlaRange="$K$16:$K$16" noThreeD="1" sel="1" val="0"/>
</file>

<file path=xl/ctrlProps/ctrlProp817.xml><?xml version="1.0" encoding="utf-8"?>
<formControlPr xmlns="http://schemas.microsoft.com/office/spreadsheetml/2009/9/main" objectType="List" dx="16" fmlaLink="$I$16" fmlaRange="$K$16:$K$16" noThreeD="1" sel="1" val="0"/>
</file>

<file path=xl/ctrlProps/ctrlProp818.xml><?xml version="1.0" encoding="utf-8"?>
<formControlPr xmlns="http://schemas.microsoft.com/office/spreadsheetml/2009/9/main" objectType="List" dx="16" fmlaLink="$I$16" fmlaRange="$K$16:$K$16" noThreeD="1" sel="1" val="0"/>
</file>

<file path=xl/ctrlProps/ctrlProp819.xml><?xml version="1.0" encoding="utf-8"?>
<formControlPr xmlns="http://schemas.microsoft.com/office/spreadsheetml/2009/9/main" objectType="List" dx="16" fmlaLink="$I$16" fmlaRange="$K$16:$K$16" noThreeD="1" sel="1" val="0"/>
</file>

<file path=xl/ctrlProps/ctrlProp82.xml><?xml version="1.0" encoding="utf-8"?>
<formControlPr xmlns="http://schemas.microsoft.com/office/spreadsheetml/2009/9/main" objectType="List" dx="16" fmlaLink="$I$16" fmlaRange="$K$16:$K$16" noThreeD="1" sel="1" val="0"/>
</file>

<file path=xl/ctrlProps/ctrlProp820.xml><?xml version="1.0" encoding="utf-8"?>
<formControlPr xmlns="http://schemas.microsoft.com/office/spreadsheetml/2009/9/main" objectType="List" dx="16" fmlaLink="$I$16" fmlaRange="$K$16:$K$16" noThreeD="1" sel="1" val="0"/>
</file>

<file path=xl/ctrlProps/ctrlProp821.xml><?xml version="1.0" encoding="utf-8"?>
<formControlPr xmlns="http://schemas.microsoft.com/office/spreadsheetml/2009/9/main" objectType="List" dx="16" fmlaLink="$I$16" fmlaRange="$K$16:$K$16" noThreeD="1" sel="1" val="0"/>
</file>

<file path=xl/ctrlProps/ctrlProp822.xml><?xml version="1.0" encoding="utf-8"?>
<formControlPr xmlns="http://schemas.microsoft.com/office/spreadsheetml/2009/9/main" objectType="List" dx="16" fmlaLink="$I$16" fmlaRange="$K$16:$K$16" noThreeD="1" sel="1" val="0"/>
</file>

<file path=xl/ctrlProps/ctrlProp823.xml><?xml version="1.0" encoding="utf-8"?>
<formControlPr xmlns="http://schemas.microsoft.com/office/spreadsheetml/2009/9/main" objectType="List" dx="16" fmlaLink="$I$16" fmlaRange="$K$16:$K$16" noThreeD="1" sel="1" val="0"/>
</file>

<file path=xl/ctrlProps/ctrlProp824.xml><?xml version="1.0" encoding="utf-8"?>
<formControlPr xmlns="http://schemas.microsoft.com/office/spreadsheetml/2009/9/main" objectType="List" dx="16" fmlaLink="$I$16" fmlaRange="$K$16:$K$16" noThreeD="1" sel="1" val="0"/>
</file>

<file path=xl/ctrlProps/ctrlProp825.xml><?xml version="1.0" encoding="utf-8"?>
<formControlPr xmlns="http://schemas.microsoft.com/office/spreadsheetml/2009/9/main" objectType="List" dx="16" fmlaLink="$I$16" fmlaRange="$K$16:$K$16" noThreeD="1" sel="1" val="0"/>
</file>

<file path=xl/ctrlProps/ctrlProp826.xml><?xml version="1.0" encoding="utf-8"?>
<formControlPr xmlns="http://schemas.microsoft.com/office/spreadsheetml/2009/9/main" objectType="List" dx="16" fmlaLink="$I$16" fmlaRange="$K$16:$K$16" noThreeD="1" sel="1" val="0"/>
</file>

<file path=xl/ctrlProps/ctrlProp827.xml><?xml version="1.0" encoding="utf-8"?>
<formControlPr xmlns="http://schemas.microsoft.com/office/spreadsheetml/2009/9/main" objectType="List" dx="16" fmlaLink="$I$16" fmlaRange="$K$16:$K$16" noThreeD="1" sel="1" val="0"/>
</file>

<file path=xl/ctrlProps/ctrlProp828.xml><?xml version="1.0" encoding="utf-8"?>
<formControlPr xmlns="http://schemas.microsoft.com/office/spreadsheetml/2009/9/main" objectType="List" dx="16" fmlaLink="$I$16" fmlaRange="$K$16:$K$16" noThreeD="1" sel="1" val="0"/>
</file>

<file path=xl/ctrlProps/ctrlProp829.xml><?xml version="1.0" encoding="utf-8"?>
<formControlPr xmlns="http://schemas.microsoft.com/office/spreadsheetml/2009/9/main" objectType="List" dx="16" fmlaLink="$I$16" fmlaRange="$K$16:$K$16" noThreeD="1" sel="1" val="0"/>
</file>

<file path=xl/ctrlProps/ctrlProp83.xml><?xml version="1.0" encoding="utf-8"?>
<formControlPr xmlns="http://schemas.microsoft.com/office/spreadsheetml/2009/9/main" objectType="List" dx="16" fmlaLink="$I$16" fmlaRange="$K$16:$K$16" noThreeD="1" sel="1" val="0"/>
</file>

<file path=xl/ctrlProps/ctrlProp830.xml><?xml version="1.0" encoding="utf-8"?>
<formControlPr xmlns="http://schemas.microsoft.com/office/spreadsheetml/2009/9/main" objectType="List" dx="16" fmlaLink="$I$16" fmlaRange="$K$16:$K$16" noThreeD="1" sel="1" val="0"/>
</file>

<file path=xl/ctrlProps/ctrlProp831.xml><?xml version="1.0" encoding="utf-8"?>
<formControlPr xmlns="http://schemas.microsoft.com/office/spreadsheetml/2009/9/main" objectType="List" dx="16" fmlaLink="$I$16" fmlaRange="$K$16:$K$16" noThreeD="1" sel="1" val="0"/>
</file>

<file path=xl/ctrlProps/ctrlProp832.xml><?xml version="1.0" encoding="utf-8"?>
<formControlPr xmlns="http://schemas.microsoft.com/office/spreadsheetml/2009/9/main" objectType="List" dx="16" fmlaLink="$I$16" fmlaRange="$K$16:$K$16" noThreeD="1" sel="1" val="0"/>
</file>

<file path=xl/ctrlProps/ctrlProp833.xml><?xml version="1.0" encoding="utf-8"?>
<formControlPr xmlns="http://schemas.microsoft.com/office/spreadsheetml/2009/9/main" objectType="List" dx="16" fmlaLink="$I$16" fmlaRange="$K$16:$K$16" noThreeD="1" sel="1" val="0"/>
</file>

<file path=xl/ctrlProps/ctrlProp834.xml><?xml version="1.0" encoding="utf-8"?>
<formControlPr xmlns="http://schemas.microsoft.com/office/spreadsheetml/2009/9/main" objectType="List" dx="16" fmlaLink="$I$16" fmlaRange="$K$16:$K$16" noThreeD="1" sel="1" val="0"/>
</file>

<file path=xl/ctrlProps/ctrlProp835.xml><?xml version="1.0" encoding="utf-8"?>
<formControlPr xmlns="http://schemas.microsoft.com/office/spreadsheetml/2009/9/main" objectType="List" dx="16" fmlaLink="$I$16" fmlaRange="$K$16:$K$16" noThreeD="1" sel="1" val="0"/>
</file>

<file path=xl/ctrlProps/ctrlProp836.xml><?xml version="1.0" encoding="utf-8"?>
<formControlPr xmlns="http://schemas.microsoft.com/office/spreadsheetml/2009/9/main" objectType="List" dx="16" fmlaLink="$I$16" fmlaRange="$K$16:$K$16" noThreeD="1" sel="1" val="0"/>
</file>

<file path=xl/ctrlProps/ctrlProp837.xml><?xml version="1.0" encoding="utf-8"?>
<formControlPr xmlns="http://schemas.microsoft.com/office/spreadsheetml/2009/9/main" objectType="List" dx="16" fmlaLink="$I$16" fmlaRange="$K$16:$K$16" noThreeD="1" sel="1" val="0"/>
</file>

<file path=xl/ctrlProps/ctrlProp838.xml><?xml version="1.0" encoding="utf-8"?>
<formControlPr xmlns="http://schemas.microsoft.com/office/spreadsheetml/2009/9/main" objectType="List" dx="16" fmlaLink="$I$16" fmlaRange="$K$16:$K$16" noThreeD="1" sel="1" val="0"/>
</file>

<file path=xl/ctrlProps/ctrlProp839.xml><?xml version="1.0" encoding="utf-8"?>
<formControlPr xmlns="http://schemas.microsoft.com/office/spreadsheetml/2009/9/main" objectType="List" dx="16" fmlaLink="$I$16" fmlaRange="$K$16:$K$16" noThreeD="1" sel="1" val="0"/>
</file>

<file path=xl/ctrlProps/ctrlProp84.xml><?xml version="1.0" encoding="utf-8"?>
<formControlPr xmlns="http://schemas.microsoft.com/office/spreadsheetml/2009/9/main" objectType="List" dx="16" fmlaLink="$I$16" fmlaRange="$K$16:$K$16" noThreeD="1" sel="1" val="0"/>
</file>

<file path=xl/ctrlProps/ctrlProp840.xml><?xml version="1.0" encoding="utf-8"?>
<formControlPr xmlns="http://schemas.microsoft.com/office/spreadsheetml/2009/9/main" objectType="List" dx="16" fmlaLink="$I$16" fmlaRange="$K$16:$K$16" noThreeD="1" sel="1" val="0"/>
</file>

<file path=xl/ctrlProps/ctrlProp841.xml><?xml version="1.0" encoding="utf-8"?>
<formControlPr xmlns="http://schemas.microsoft.com/office/spreadsheetml/2009/9/main" objectType="List" dx="16" fmlaLink="$I$16" fmlaRange="$K$16:$K$16" noThreeD="1" sel="1" val="0"/>
</file>

<file path=xl/ctrlProps/ctrlProp842.xml><?xml version="1.0" encoding="utf-8"?>
<formControlPr xmlns="http://schemas.microsoft.com/office/spreadsheetml/2009/9/main" objectType="List" dx="16" fmlaLink="$I$16" fmlaRange="$K$16:$K$16" noThreeD="1" sel="1" val="0"/>
</file>

<file path=xl/ctrlProps/ctrlProp843.xml><?xml version="1.0" encoding="utf-8"?>
<formControlPr xmlns="http://schemas.microsoft.com/office/spreadsheetml/2009/9/main" objectType="List" dx="16" fmlaLink="$I$16" fmlaRange="$K$16:$K$16" noThreeD="1" sel="1" val="0"/>
</file>

<file path=xl/ctrlProps/ctrlProp844.xml><?xml version="1.0" encoding="utf-8"?>
<formControlPr xmlns="http://schemas.microsoft.com/office/spreadsheetml/2009/9/main" objectType="List" dx="16" fmlaLink="$I$16" fmlaRange="$K$16:$K$16" noThreeD="1" sel="1" val="0"/>
</file>

<file path=xl/ctrlProps/ctrlProp845.xml><?xml version="1.0" encoding="utf-8"?>
<formControlPr xmlns="http://schemas.microsoft.com/office/spreadsheetml/2009/9/main" objectType="List" dx="16" fmlaLink="$I$16" fmlaRange="$K$16:$K$16" noThreeD="1" sel="1" val="0"/>
</file>

<file path=xl/ctrlProps/ctrlProp846.xml><?xml version="1.0" encoding="utf-8"?>
<formControlPr xmlns="http://schemas.microsoft.com/office/spreadsheetml/2009/9/main" objectType="List" dx="16" fmlaLink="$I$16" fmlaRange="$K$16:$K$16" noThreeD="1" sel="1" val="0"/>
</file>

<file path=xl/ctrlProps/ctrlProp847.xml><?xml version="1.0" encoding="utf-8"?>
<formControlPr xmlns="http://schemas.microsoft.com/office/spreadsheetml/2009/9/main" objectType="List" dx="16" fmlaLink="$I$16" fmlaRange="$K$16:$K$16" noThreeD="1" sel="1" val="0"/>
</file>

<file path=xl/ctrlProps/ctrlProp848.xml><?xml version="1.0" encoding="utf-8"?>
<formControlPr xmlns="http://schemas.microsoft.com/office/spreadsheetml/2009/9/main" objectType="List" dx="16" fmlaLink="$I$16" fmlaRange="$K$16:$K$16" noThreeD="1" sel="1" val="0"/>
</file>

<file path=xl/ctrlProps/ctrlProp849.xml><?xml version="1.0" encoding="utf-8"?>
<formControlPr xmlns="http://schemas.microsoft.com/office/spreadsheetml/2009/9/main" objectType="List" dx="16" fmlaLink="$I$16" fmlaRange="$K$16:$K$16" noThreeD="1" sel="1" val="0"/>
</file>

<file path=xl/ctrlProps/ctrlProp85.xml><?xml version="1.0" encoding="utf-8"?>
<formControlPr xmlns="http://schemas.microsoft.com/office/spreadsheetml/2009/9/main" objectType="List" dx="16" fmlaLink="$I$16" fmlaRange="$K$16:$K$16" noThreeD="1" sel="1" val="0"/>
</file>

<file path=xl/ctrlProps/ctrlProp850.xml><?xml version="1.0" encoding="utf-8"?>
<formControlPr xmlns="http://schemas.microsoft.com/office/spreadsheetml/2009/9/main" objectType="List" dx="16" fmlaLink="$I$16" fmlaRange="$K$16:$K$16" noThreeD="1" sel="1" val="0"/>
</file>

<file path=xl/ctrlProps/ctrlProp851.xml><?xml version="1.0" encoding="utf-8"?>
<formControlPr xmlns="http://schemas.microsoft.com/office/spreadsheetml/2009/9/main" objectType="List" dx="16" fmlaLink="$I$16" fmlaRange="$K$16:$K$16" noThreeD="1" sel="1" val="0"/>
</file>

<file path=xl/ctrlProps/ctrlProp852.xml><?xml version="1.0" encoding="utf-8"?>
<formControlPr xmlns="http://schemas.microsoft.com/office/spreadsheetml/2009/9/main" objectType="List" dx="16" fmlaLink="$I$16" fmlaRange="$K$16:$K$16" noThreeD="1" sel="1" val="0"/>
</file>

<file path=xl/ctrlProps/ctrlProp853.xml><?xml version="1.0" encoding="utf-8"?>
<formControlPr xmlns="http://schemas.microsoft.com/office/spreadsheetml/2009/9/main" objectType="List" dx="16" fmlaLink="$I$16" fmlaRange="$K$16:$K$16" noThreeD="1" sel="1" val="0"/>
</file>

<file path=xl/ctrlProps/ctrlProp854.xml><?xml version="1.0" encoding="utf-8"?>
<formControlPr xmlns="http://schemas.microsoft.com/office/spreadsheetml/2009/9/main" objectType="List" dx="16" fmlaLink="$I$16" fmlaRange="$K$16:$K$16" noThreeD="1" sel="1" val="0"/>
</file>

<file path=xl/ctrlProps/ctrlProp855.xml><?xml version="1.0" encoding="utf-8"?>
<formControlPr xmlns="http://schemas.microsoft.com/office/spreadsheetml/2009/9/main" objectType="List" dx="16" fmlaLink="$I$16" fmlaRange="$K$16:$K$16" noThreeD="1" sel="1" val="0"/>
</file>

<file path=xl/ctrlProps/ctrlProp856.xml><?xml version="1.0" encoding="utf-8"?>
<formControlPr xmlns="http://schemas.microsoft.com/office/spreadsheetml/2009/9/main" objectType="List" dx="16" fmlaLink="$I$16" fmlaRange="$K$16:$K$16" noThreeD="1" sel="1" val="0"/>
</file>

<file path=xl/ctrlProps/ctrlProp857.xml><?xml version="1.0" encoding="utf-8"?>
<formControlPr xmlns="http://schemas.microsoft.com/office/spreadsheetml/2009/9/main" objectType="List" dx="16" fmlaLink="$I$16" fmlaRange="$K$16:$K$16" noThreeD="1" sel="1" val="0"/>
</file>

<file path=xl/ctrlProps/ctrlProp858.xml><?xml version="1.0" encoding="utf-8"?>
<formControlPr xmlns="http://schemas.microsoft.com/office/spreadsheetml/2009/9/main" objectType="List" dx="16" fmlaLink="$I$16" fmlaRange="$K$16:$K$16" noThreeD="1" sel="1" val="0"/>
</file>

<file path=xl/ctrlProps/ctrlProp859.xml><?xml version="1.0" encoding="utf-8"?>
<formControlPr xmlns="http://schemas.microsoft.com/office/spreadsheetml/2009/9/main" objectType="List" dx="16" fmlaLink="$I$16" fmlaRange="$K$16:$K$16" noThreeD="1" sel="1" val="0"/>
</file>

<file path=xl/ctrlProps/ctrlProp86.xml><?xml version="1.0" encoding="utf-8"?>
<formControlPr xmlns="http://schemas.microsoft.com/office/spreadsheetml/2009/9/main" objectType="List" dx="16" fmlaLink="$I$16" fmlaRange="$K$16:$K$16" noThreeD="1" sel="1" val="0"/>
</file>

<file path=xl/ctrlProps/ctrlProp860.xml><?xml version="1.0" encoding="utf-8"?>
<formControlPr xmlns="http://schemas.microsoft.com/office/spreadsheetml/2009/9/main" objectType="List" dx="16" fmlaLink="$I$16" fmlaRange="$K$16:$K$16" noThreeD="1" sel="1" val="0"/>
</file>

<file path=xl/ctrlProps/ctrlProp861.xml><?xml version="1.0" encoding="utf-8"?>
<formControlPr xmlns="http://schemas.microsoft.com/office/spreadsheetml/2009/9/main" objectType="List" dx="16" fmlaLink="$I$16" fmlaRange="$K$16:$K$16" noThreeD="1" sel="1" val="0"/>
</file>

<file path=xl/ctrlProps/ctrlProp862.xml><?xml version="1.0" encoding="utf-8"?>
<formControlPr xmlns="http://schemas.microsoft.com/office/spreadsheetml/2009/9/main" objectType="List" dx="16" fmlaLink="$I$16" fmlaRange="$K$16:$K$16" noThreeD="1" sel="1" val="0"/>
</file>

<file path=xl/ctrlProps/ctrlProp863.xml><?xml version="1.0" encoding="utf-8"?>
<formControlPr xmlns="http://schemas.microsoft.com/office/spreadsheetml/2009/9/main" objectType="List" dx="16" fmlaLink="$I$16" fmlaRange="$K$16:$K$16" noThreeD="1" sel="1" val="0"/>
</file>

<file path=xl/ctrlProps/ctrlProp864.xml><?xml version="1.0" encoding="utf-8"?>
<formControlPr xmlns="http://schemas.microsoft.com/office/spreadsheetml/2009/9/main" objectType="List" dx="16" fmlaLink="$I$16" fmlaRange="$K$16:$K$16" noThreeD="1" sel="1" val="0"/>
</file>

<file path=xl/ctrlProps/ctrlProp865.xml><?xml version="1.0" encoding="utf-8"?>
<formControlPr xmlns="http://schemas.microsoft.com/office/spreadsheetml/2009/9/main" objectType="List" dx="16" fmlaLink="$I$16" fmlaRange="$K$16:$K$16" noThreeD="1" sel="1" val="0"/>
</file>

<file path=xl/ctrlProps/ctrlProp866.xml><?xml version="1.0" encoding="utf-8"?>
<formControlPr xmlns="http://schemas.microsoft.com/office/spreadsheetml/2009/9/main" objectType="List" dx="16" fmlaLink="$I$16" fmlaRange="$K$16:$K$16" noThreeD="1" sel="1" val="0"/>
</file>

<file path=xl/ctrlProps/ctrlProp867.xml><?xml version="1.0" encoding="utf-8"?>
<formControlPr xmlns="http://schemas.microsoft.com/office/spreadsheetml/2009/9/main" objectType="List" dx="16" fmlaLink="$I$16" fmlaRange="$K$16:$K$16" noThreeD="1" sel="1" val="0"/>
</file>

<file path=xl/ctrlProps/ctrlProp868.xml><?xml version="1.0" encoding="utf-8"?>
<formControlPr xmlns="http://schemas.microsoft.com/office/spreadsheetml/2009/9/main" objectType="List" dx="16" fmlaLink="$I$16" fmlaRange="$K$16:$K$16" noThreeD="1" sel="1" val="0"/>
</file>

<file path=xl/ctrlProps/ctrlProp869.xml><?xml version="1.0" encoding="utf-8"?>
<formControlPr xmlns="http://schemas.microsoft.com/office/spreadsheetml/2009/9/main" objectType="List" dx="16" fmlaLink="$I$16" fmlaRange="$K$16:$K$16" noThreeD="1" sel="1" val="0"/>
</file>

<file path=xl/ctrlProps/ctrlProp87.xml><?xml version="1.0" encoding="utf-8"?>
<formControlPr xmlns="http://schemas.microsoft.com/office/spreadsheetml/2009/9/main" objectType="List" dx="16" fmlaLink="$I$16" fmlaRange="$K$16:$K$16" noThreeD="1" sel="1" val="0"/>
</file>

<file path=xl/ctrlProps/ctrlProp870.xml><?xml version="1.0" encoding="utf-8"?>
<formControlPr xmlns="http://schemas.microsoft.com/office/spreadsheetml/2009/9/main" objectType="List" dx="16" fmlaLink="$I$16" fmlaRange="$K$16:$K$16" noThreeD="1" sel="1" val="0"/>
</file>

<file path=xl/ctrlProps/ctrlProp871.xml><?xml version="1.0" encoding="utf-8"?>
<formControlPr xmlns="http://schemas.microsoft.com/office/spreadsheetml/2009/9/main" objectType="List" dx="16" fmlaLink="$I$16" fmlaRange="$K$16:$K$16" noThreeD="1" sel="1" val="0"/>
</file>

<file path=xl/ctrlProps/ctrlProp872.xml><?xml version="1.0" encoding="utf-8"?>
<formControlPr xmlns="http://schemas.microsoft.com/office/spreadsheetml/2009/9/main" objectType="List" dx="16" fmlaLink="$I$16" fmlaRange="$K$16:$K$16" noThreeD="1" sel="1" val="0"/>
</file>

<file path=xl/ctrlProps/ctrlProp873.xml><?xml version="1.0" encoding="utf-8"?>
<formControlPr xmlns="http://schemas.microsoft.com/office/spreadsheetml/2009/9/main" objectType="List" dx="16" fmlaLink="$I$16" fmlaRange="$K$16:$K$16" noThreeD="1" sel="1" val="0"/>
</file>

<file path=xl/ctrlProps/ctrlProp874.xml><?xml version="1.0" encoding="utf-8"?>
<formControlPr xmlns="http://schemas.microsoft.com/office/spreadsheetml/2009/9/main" objectType="List" dx="16" fmlaLink="$I$16" fmlaRange="$K$16:$K$16" noThreeD="1" sel="1" val="0"/>
</file>

<file path=xl/ctrlProps/ctrlProp875.xml><?xml version="1.0" encoding="utf-8"?>
<formControlPr xmlns="http://schemas.microsoft.com/office/spreadsheetml/2009/9/main" objectType="List" dx="16" fmlaLink="$I$16" fmlaRange="$K$16:$K$16" noThreeD="1" sel="1" val="0"/>
</file>

<file path=xl/ctrlProps/ctrlProp876.xml><?xml version="1.0" encoding="utf-8"?>
<formControlPr xmlns="http://schemas.microsoft.com/office/spreadsheetml/2009/9/main" objectType="List" dx="16" fmlaLink="$I$16" fmlaRange="$K$16:$K$16" noThreeD="1" sel="1" val="0"/>
</file>

<file path=xl/ctrlProps/ctrlProp877.xml><?xml version="1.0" encoding="utf-8"?>
<formControlPr xmlns="http://schemas.microsoft.com/office/spreadsheetml/2009/9/main" objectType="List" dx="16" fmlaLink="$I$16" fmlaRange="$K$16:$K$16" noThreeD="1" sel="1" val="0"/>
</file>

<file path=xl/ctrlProps/ctrlProp878.xml><?xml version="1.0" encoding="utf-8"?>
<formControlPr xmlns="http://schemas.microsoft.com/office/spreadsheetml/2009/9/main" objectType="List" dx="16" fmlaLink="$I$16" fmlaRange="$K$16:$K$16" noThreeD="1" sel="1" val="0"/>
</file>

<file path=xl/ctrlProps/ctrlProp879.xml><?xml version="1.0" encoding="utf-8"?>
<formControlPr xmlns="http://schemas.microsoft.com/office/spreadsheetml/2009/9/main" objectType="List" dx="16" fmlaLink="$I$16" fmlaRange="$K$16:$K$16" noThreeD="1" sel="1" val="0"/>
</file>

<file path=xl/ctrlProps/ctrlProp88.xml><?xml version="1.0" encoding="utf-8"?>
<formControlPr xmlns="http://schemas.microsoft.com/office/spreadsheetml/2009/9/main" objectType="List" dx="16" fmlaLink="$I$16" fmlaRange="$K$16:$K$16" noThreeD="1" sel="1" val="0"/>
</file>

<file path=xl/ctrlProps/ctrlProp880.xml><?xml version="1.0" encoding="utf-8"?>
<formControlPr xmlns="http://schemas.microsoft.com/office/spreadsheetml/2009/9/main" objectType="List" dx="16" fmlaLink="$I$16" fmlaRange="$K$16:$K$16" noThreeD="1" sel="1" val="0"/>
</file>

<file path=xl/ctrlProps/ctrlProp881.xml><?xml version="1.0" encoding="utf-8"?>
<formControlPr xmlns="http://schemas.microsoft.com/office/spreadsheetml/2009/9/main" objectType="List" dx="16" fmlaLink="$I$16" fmlaRange="$K$16:$K$16" noThreeD="1" sel="1" val="0"/>
</file>

<file path=xl/ctrlProps/ctrlProp882.xml><?xml version="1.0" encoding="utf-8"?>
<formControlPr xmlns="http://schemas.microsoft.com/office/spreadsheetml/2009/9/main" objectType="List" dx="16" fmlaLink="$I$16" fmlaRange="$K$16:$K$16" noThreeD="1" sel="1" val="0"/>
</file>

<file path=xl/ctrlProps/ctrlProp883.xml><?xml version="1.0" encoding="utf-8"?>
<formControlPr xmlns="http://schemas.microsoft.com/office/spreadsheetml/2009/9/main" objectType="List" dx="16" fmlaLink="$I$16" fmlaRange="$K$16:$K$16" noThreeD="1" sel="1" val="0"/>
</file>

<file path=xl/ctrlProps/ctrlProp884.xml><?xml version="1.0" encoding="utf-8"?>
<formControlPr xmlns="http://schemas.microsoft.com/office/spreadsheetml/2009/9/main" objectType="List" dx="16" fmlaLink="$I$16" fmlaRange="$K$16:$K$16" noThreeD="1" sel="1" val="0"/>
</file>

<file path=xl/ctrlProps/ctrlProp885.xml><?xml version="1.0" encoding="utf-8"?>
<formControlPr xmlns="http://schemas.microsoft.com/office/spreadsheetml/2009/9/main" objectType="List" dx="16" fmlaLink="$I$16" fmlaRange="$K$16:$K$16" noThreeD="1" sel="1" val="0"/>
</file>

<file path=xl/ctrlProps/ctrlProp886.xml><?xml version="1.0" encoding="utf-8"?>
<formControlPr xmlns="http://schemas.microsoft.com/office/spreadsheetml/2009/9/main" objectType="List" dx="16" fmlaLink="$I$16" fmlaRange="$K$16:$K$16" noThreeD="1" sel="1" val="0"/>
</file>

<file path=xl/ctrlProps/ctrlProp887.xml><?xml version="1.0" encoding="utf-8"?>
<formControlPr xmlns="http://schemas.microsoft.com/office/spreadsheetml/2009/9/main" objectType="List" dx="16" fmlaLink="$I$16" fmlaRange="$K$16:$K$16" noThreeD="1" sel="1" val="0"/>
</file>

<file path=xl/ctrlProps/ctrlProp888.xml><?xml version="1.0" encoding="utf-8"?>
<formControlPr xmlns="http://schemas.microsoft.com/office/spreadsheetml/2009/9/main" objectType="List" dx="16" fmlaLink="$I$16" fmlaRange="$K$16:$K$16" noThreeD="1" sel="1" val="0"/>
</file>

<file path=xl/ctrlProps/ctrlProp889.xml><?xml version="1.0" encoding="utf-8"?>
<formControlPr xmlns="http://schemas.microsoft.com/office/spreadsheetml/2009/9/main" objectType="List" dx="16" fmlaLink="$I$16" fmlaRange="$K$16:$K$16" noThreeD="1" sel="1" val="0"/>
</file>

<file path=xl/ctrlProps/ctrlProp89.xml><?xml version="1.0" encoding="utf-8"?>
<formControlPr xmlns="http://schemas.microsoft.com/office/spreadsheetml/2009/9/main" objectType="List" dx="16" fmlaLink="$I$16" fmlaRange="$K$16:$K$16" noThreeD="1" sel="1" val="0"/>
</file>

<file path=xl/ctrlProps/ctrlProp890.xml><?xml version="1.0" encoding="utf-8"?>
<formControlPr xmlns="http://schemas.microsoft.com/office/spreadsheetml/2009/9/main" objectType="List" dx="16" fmlaLink="$I$16" fmlaRange="$K$16:$K$16" noThreeD="1" sel="1" val="0"/>
</file>

<file path=xl/ctrlProps/ctrlProp891.xml><?xml version="1.0" encoding="utf-8"?>
<formControlPr xmlns="http://schemas.microsoft.com/office/spreadsheetml/2009/9/main" objectType="List" dx="16" fmlaLink="$I$16" fmlaRange="$K$16:$K$16" noThreeD="1" sel="1" val="0"/>
</file>

<file path=xl/ctrlProps/ctrlProp892.xml><?xml version="1.0" encoding="utf-8"?>
<formControlPr xmlns="http://schemas.microsoft.com/office/spreadsheetml/2009/9/main" objectType="List" dx="16" fmlaLink="$I$16" fmlaRange="$K$16:$K$16" noThreeD="1" sel="1" val="0"/>
</file>

<file path=xl/ctrlProps/ctrlProp893.xml><?xml version="1.0" encoding="utf-8"?>
<formControlPr xmlns="http://schemas.microsoft.com/office/spreadsheetml/2009/9/main" objectType="List" dx="16" fmlaLink="$I$16" fmlaRange="$K$16:$K$16" noThreeD="1" sel="1" val="0"/>
</file>

<file path=xl/ctrlProps/ctrlProp894.xml><?xml version="1.0" encoding="utf-8"?>
<formControlPr xmlns="http://schemas.microsoft.com/office/spreadsheetml/2009/9/main" objectType="List" dx="16" fmlaLink="$I$16" fmlaRange="$K$16:$K$16" noThreeD="1" sel="1" val="0"/>
</file>

<file path=xl/ctrlProps/ctrlProp895.xml><?xml version="1.0" encoding="utf-8"?>
<formControlPr xmlns="http://schemas.microsoft.com/office/spreadsheetml/2009/9/main" objectType="List" dx="16" fmlaLink="$I$16" fmlaRange="$K$16:$K$16" noThreeD="1" sel="1" val="0"/>
</file>

<file path=xl/ctrlProps/ctrlProp896.xml><?xml version="1.0" encoding="utf-8"?>
<formControlPr xmlns="http://schemas.microsoft.com/office/spreadsheetml/2009/9/main" objectType="List" dx="16" fmlaLink="$I$16" fmlaRange="$K$16:$K$16" noThreeD="1" sel="1" val="0"/>
</file>

<file path=xl/ctrlProps/ctrlProp897.xml><?xml version="1.0" encoding="utf-8"?>
<formControlPr xmlns="http://schemas.microsoft.com/office/spreadsheetml/2009/9/main" objectType="List" dx="16" fmlaLink="$I$16" fmlaRange="$K$16:$K$16" noThreeD="1" sel="1" val="0"/>
</file>

<file path=xl/ctrlProps/ctrlProp898.xml><?xml version="1.0" encoding="utf-8"?>
<formControlPr xmlns="http://schemas.microsoft.com/office/spreadsheetml/2009/9/main" objectType="List" dx="16" fmlaLink="$I$16" fmlaRange="$K$16:$K$16" noThreeD="1" sel="1" val="0"/>
</file>

<file path=xl/ctrlProps/ctrlProp899.xml><?xml version="1.0" encoding="utf-8"?>
<formControlPr xmlns="http://schemas.microsoft.com/office/spreadsheetml/2009/9/main" objectType="List" dx="16" fmlaLink="$I$16" fmlaRange="$K$16:$K$16" noThreeD="1" sel="1" val="0"/>
</file>

<file path=xl/ctrlProps/ctrlProp9.xml><?xml version="1.0" encoding="utf-8"?>
<formControlPr xmlns="http://schemas.microsoft.com/office/spreadsheetml/2009/9/main" objectType="List" dx="16" fmlaLink="$I$16" fmlaRange="$K$16:$K$16" noThreeD="1" sel="1" val="0"/>
</file>

<file path=xl/ctrlProps/ctrlProp90.xml><?xml version="1.0" encoding="utf-8"?>
<formControlPr xmlns="http://schemas.microsoft.com/office/spreadsheetml/2009/9/main" objectType="List" dx="16" fmlaLink="$I$16" fmlaRange="$K$16:$K$16" noThreeD="1" sel="1" val="0"/>
</file>

<file path=xl/ctrlProps/ctrlProp900.xml><?xml version="1.0" encoding="utf-8"?>
<formControlPr xmlns="http://schemas.microsoft.com/office/spreadsheetml/2009/9/main" objectType="List" dx="16" fmlaLink="$I$16" fmlaRange="$K$16:$K$16" noThreeD="1" sel="1" val="0"/>
</file>

<file path=xl/ctrlProps/ctrlProp901.xml><?xml version="1.0" encoding="utf-8"?>
<formControlPr xmlns="http://schemas.microsoft.com/office/spreadsheetml/2009/9/main" objectType="List" dx="16" fmlaLink="$I$16" fmlaRange="$K$16:$K$16" noThreeD="1" sel="1" val="0"/>
</file>

<file path=xl/ctrlProps/ctrlProp902.xml><?xml version="1.0" encoding="utf-8"?>
<formControlPr xmlns="http://schemas.microsoft.com/office/spreadsheetml/2009/9/main" objectType="List" dx="16" fmlaLink="$I$16" fmlaRange="$K$16:$K$16" noThreeD="1" sel="1" val="0"/>
</file>

<file path=xl/ctrlProps/ctrlProp903.xml><?xml version="1.0" encoding="utf-8"?>
<formControlPr xmlns="http://schemas.microsoft.com/office/spreadsheetml/2009/9/main" objectType="List" dx="16" fmlaLink="$I$16" fmlaRange="$K$16:$K$16" noThreeD="1" sel="1" val="0"/>
</file>

<file path=xl/ctrlProps/ctrlProp904.xml><?xml version="1.0" encoding="utf-8"?>
<formControlPr xmlns="http://schemas.microsoft.com/office/spreadsheetml/2009/9/main" objectType="List" dx="16" fmlaLink="$I$16" fmlaRange="$K$16:$K$16" noThreeD="1" sel="1" val="0"/>
</file>

<file path=xl/ctrlProps/ctrlProp905.xml><?xml version="1.0" encoding="utf-8"?>
<formControlPr xmlns="http://schemas.microsoft.com/office/spreadsheetml/2009/9/main" objectType="List" dx="16" fmlaLink="$I$16" fmlaRange="$K$16:$K$16" noThreeD="1" sel="1" val="0"/>
</file>

<file path=xl/ctrlProps/ctrlProp906.xml><?xml version="1.0" encoding="utf-8"?>
<formControlPr xmlns="http://schemas.microsoft.com/office/spreadsheetml/2009/9/main" objectType="List" dx="16" fmlaLink="$I$16" fmlaRange="$K$16:$K$16" noThreeD="1" sel="1" val="0"/>
</file>

<file path=xl/ctrlProps/ctrlProp907.xml><?xml version="1.0" encoding="utf-8"?>
<formControlPr xmlns="http://schemas.microsoft.com/office/spreadsheetml/2009/9/main" objectType="List" dx="16" fmlaLink="$I$16" fmlaRange="$K$16:$K$16" noThreeD="1" sel="1" val="0"/>
</file>

<file path=xl/ctrlProps/ctrlProp908.xml><?xml version="1.0" encoding="utf-8"?>
<formControlPr xmlns="http://schemas.microsoft.com/office/spreadsheetml/2009/9/main" objectType="List" dx="16" fmlaLink="$I$16" fmlaRange="$K$16:$K$16" noThreeD="1" sel="1" val="0"/>
</file>

<file path=xl/ctrlProps/ctrlProp909.xml><?xml version="1.0" encoding="utf-8"?>
<formControlPr xmlns="http://schemas.microsoft.com/office/spreadsheetml/2009/9/main" objectType="List" dx="16" fmlaLink="$I$16" fmlaRange="$K$16:$K$16" noThreeD="1" sel="1" val="0"/>
</file>

<file path=xl/ctrlProps/ctrlProp91.xml><?xml version="1.0" encoding="utf-8"?>
<formControlPr xmlns="http://schemas.microsoft.com/office/spreadsheetml/2009/9/main" objectType="List" dx="16" fmlaLink="$I$16" fmlaRange="$K$16:$K$16" noThreeD="1" sel="1" val="0"/>
</file>

<file path=xl/ctrlProps/ctrlProp910.xml><?xml version="1.0" encoding="utf-8"?>
<formControlPr xmlns="http://schemas.microsoft.com/office/spreadsheetml/2009/9/main" objectType="List" dx="16" fmlaLink="$I$16" fmlaRange="$K$16:$K$16" noThreeD="1" sel="1" val="0"/>
</file>

<file path=xl/ctrlProps/ctrlProp911.xml><?xml version="1.0" encoding="utf-8"?>
<formControlPr xmlns="http://schemas.microsoft.com/office/spreadsheetml/2009/9/main" objectType="List" dx="16" fmlaLink="$I$16" fmlaRange="$K$16:$K$16" noThreeD="1" sel="1" val="0"/>
</file>

<file path=xl/ctrlProps/ctrlProp912.xml><?xml version="1.0" encoding="utf-8"?>
<formControlPr xmlns="http://schemas.microsoft.com/office/spreadsheetml/2009/9/main" objectType="List" dx="16" fmlaLink="$I$16" fmlaRange="$K$16:$K$16" noThreeD="1" sel="1" val="0"/>
</file>

<file path=xl/ctrlProps/ctrlProp913.xml><?xml version="1.0" encoding="utf-8"?>
<formControlPr xmlns="http://schemas.microsoft.com/office/spreadsheetml/2009/9/main" objectType="List" dx="16" fmlaLink="$I$16" fmlaRange="$K$16:$K$16" noThreeD="1" sel="1" val="0"/>
</file>

<file path=xl/ctrlProps/ctrlProp914.xml><?xml version="1.0" encoding="utf-8"?>
<formControlPr xmlns="http://schemas.microsoft.com/office/spreadsheetml/2009/9/main" objectType="List" dx="16" fmlaLink="$I$16" fmlaRange="$K$16:$K$16" noThreeD="1" sel="1" val="0"/>
</file>

<file path=xl/ctrlProps/ctrlProp915.xml><?xml version="1.0" encoding="utf-8"?>
<formControlPr xmlns="http://schemas.microsoft.com/office/spreadsheetml/2009/9/main" objectType="List" dx="16" fmlaLink="$I$16" fmlaRange="$K$16:$K$16" noThreeD="1" sel="1" val="0"/>
</file>

<file path=xl/ctrlProps/ctrlProp916.xml><?xml version="1.0" encoding="utf-8"?>
<formControlPr xmlns="http://schemas.microsoft.com/office/spreadsheetml/2009/9/main" objectType="List" dx="16" fmlaLink="$I$16" fmlaRange="$K$16:$K$16" noThreeD="1" sel="1" val="0"/>
</file>

<file path=xl/ctrlProps/ctrlProp917.xml><?xml version="1.0" encoding="utf-8"?>
<formControlPr xmlns="http://schemas.microsoft.com/office/spreadsheetml/2009/9/main" objectType="List" dx="16" fmlaLink="$I$16" fmlaRange="$K$16:$K$16" noThreeD="1" sel="1" val="0"/>
</file>

<file path=xl/ctrlProps/ctrlProp918.xml><?xml version="1.0" encoding="utf-8"?>
<formControlPr xmlns="http://schemas.microsoft.com/office/spreadsheetml/2009/9/main" objectType="List" dx="16" fmlaLink="$I$16" fmlaRange="$K$16:$K$16" noThreeD="1" sel="1" val="0"/>
</file>

<file path=xl/ctrlProps/ctrlProp919.xml><?xml version="1.0" encoding="utf-8"?>
<formControlPr xmlns="http://schemas.microsoft.com/office/spreadsheetml/2009/9/main" objectType="List" dx="16" fmlaLink="$I$16" fmlaRange="$K$16:$K$16" noThreeD="1" sel="1" val="0"/>
</file>

<file path=xl/ctrlProps/ctrlProp92.xml><?xml version="1.0" encoding="utf-8"?>
<formControlPr xmlns="http://schemas.microsoft.com/office/spreadsheetml/2009/9/main" objectType="List" dx="16" fmlaLink="$I$16" fmlaRange="$K$16:$K$16" noThreeD="1" sel="1" val="0"/>
</file>

<file path=xl/ctrlProps/ctrlProp920.xml><?xml version="1.0" encoding="utf-8"?>
<formControlPr xmlns="http://schemas.microsoft.com/office/spreadsheetml/2009/9/main" objectType="List" dx="16" fmlaLink="$I$16" fmlaRange="$K$16:$K$16" noThreeD="1" sel="1" val="0"/>
</file>

<file path=xl/ctrlProps/ctrlProp921.xml><?xml version="1.0" encoding="utf-8"?>
<formControlPr xmlns="http://schemas.microsoft.com/office/spreadsheetml/2009/9/main" objectType="List" dx="16" fmlaLink="$I$16" fmlaRange="$K$16:$K$16" noThreeD="1" sel="1" val="0"/>
</file>

<file path=xl/ctrlProps/ctrlProp922.xml><?xml version="1.0" encoding="utf-8"?>
<formControlPr xmlns="http://schemas.microsoft.com/office/spreadsheetml/2009/9/main" objectType="List" dx="16" fmlaLink="$I$16" fmlaRange="$K$16:$K$16" noThreeD="1" sel="1" val="0"/>
</file>

<file path=xl/ctrlProps/ctrlProp923.xml><?xml version="1.0" encoding="utf-8"?>
<formControlPr xmlns="http://schemas.microsoft.com/office/spreadsheetml/2009/9/main" objectType="List" dx="16" fmlaLink="$I$16" fmlaRange="$K$16:$K$16" noThreeD="1" sel="1" val="0"/>
</file>

<file path=xl/ctrlProps/ctrlProp924.xml><?xml version="1.0" encoding="utf-8"?>
<formControlPr xmlns="http://schemas.microsoft.com/office/spreadsheetml/2009/9/main" objectType="List" dx="16" fmlaLink="$I$16" fmlaRange="$K$16:$K$16" noThreeD="1" sel="1" val="0"/>
</file>

<file path=xl/ctrlProps/ctrlProp925.xml><?xml version="1.0" encoding="utf-8"?>
<formControlPr xmlns="http://schemas.microsoft.com/office/spreadsheetml/2009/9/main" objectType="List" dx="16" fmlaLink="$I$16" fmlaRange="$K$16:$K$16" noThreeD="1" sel="1" val="0"/>
</file>

<file path=xl/ctrlProps/ctrlProp926.xml><?xml version="1.0" encoding="utf-8"?>
<formControlPr xmlns="http://schemas.microsoft.com/office/spreadsheetml/2009/9/main" objectType="List" dx="16" fmlaLink="$I$16" fmlaRange="$K$16:$K$16" noThreeD="1" sel="1" val="0"/>
</file>

<file path=xl/ctrlProps/ctrlProp927.xml><?xml version="1.0" encoding="utf-8"?>
<formControlPr xmlns="http://schemas.microsoft.com/office/spreadsheetml/2009/9/main" objectType="List" dx="16" fmlaLink="$I$16" fmlaRange="$K$16:$K$16" noThreeD="1" sel="1" val="0"/>
</file>

<file path=xl/ctrlProps/ctrlProp928.xml><?xml version="1.0" encoding="utf-8"?>
<formControlPr xmlns="http://schemas.microsoft.com/office/spreadsheetml/2009/9/main" objectType="List" dx="16" fmlaLink="$I$16" fmlaRange="$K$16:$K$16" noThreeD="1" sel="1" val="0"/>
</file>

<file path=xl/ctrlProps/ctrlProp929.xml><?xml version="1.0" encoding="utf-8"?>
<formControlPr xmlns="http://schemas.microsoft.com/office/spreadsheetml/2009/9/main" objectType="List" dx="16" fmlaLink="$I$16" fmlaRange="$K$16:$K$16" noThreeD="1" sel="1" val="0"/>
</file>

<file path=xl/ctrlProps/ctrlProp93.xml><?xml version="1.0" encoding="utf-8"?>
<formControlPr xmlns="http://schemas.microsoft.com/office/spreadsheetml/2009/9/main" objectType="List" dx="16" fmlaLink="$I$16" fmlaRange="$K$16:$K$16" noThreeD="1" sel="1" val="0"/>
</file>

<file path=xl/ctrlProps/ctrlProp930.xml><?xml version="1.0" encoding="utf-8"?>
<formControlPr xmlns="http://schemas.microsoft.com/office/spreadsheetml/2009/9/main" objectType="List" dx="16" fmlaLink="$I$16" fmlaRange="$K$16:$K$16" noThreeD="1" sel="1" val="0"/>
</file>

<file path=xl/ctrlProps/ctrlProp931.xml><?xml version="1.0" encoding="utf-8"?>
<formControlPr xmlns="http://schemas.microsoft.com/office/spreadsheetml/2009/9/main" objectType="List" dx="16" fmlaLink="$I$16" fmlaRange="$K$16:$K$16" noThreeD="1" sel="1" val="0"/>
</file>

<file path=xl/ctrlProps/ctrlProp932.xml><?xml version="1.0" encoding="utf-8"?>
<formControlPr xmlns="http://schemas.microsoft.com/office/spreadsheetml/2009/9/main" objectType="List" dx="16" fmlaLink="$I$16" fmlaRange="$K$16:$K$16" noThreeD="1" sel="1" val="0"/>
</file>

<file path=xl/ctrlProps/ctrlProp933.xml><?xml version="1.0" encoding="utf-8"?>
<formControlPr xmlns="http://schemas.microsoft.com/office/spreadsheetml/2009/9/main" objectType="List" dx="16" fmlaLink="$I$16" fmlaRange="$K$16:$K$16" noThreeD="1" sel="1" val="0"/>
</file>

<file path=xl/ctrlProps/ctrlProp934.xml><?xml version="1.0" encoding="utf-8"?>
<formControlPr xmlns="http://schemas.microsoft.com/office/spreadsheetml/2009/9/main" objectType="List" dx="16" fmlaLink="$I$16" fmlaRange="$K$16:$K$16" noThreeD="1" sel="1" val="0"/>
</file>

<file path=xl/ctrlProps/ctrlProp935.xml><?xml version="1.0" encoding="utf-8"?>
<formControlPr xmlns="http://schemas.microsoft.com/office/spreadsheetml/2009/9/main" objectType="List" dx="16" fmlaLink="$I$16" fmlaRange="$K$16:$K$16" noThreeD="1" sel="1" val="0"/>
</file>

<file path=xl/ctrlProps/ctrlProp936.xml><?xml version="1.0" encoding="utf-8"?>
<formControlPr xmlns="http://schemas.microsoft.com/office/spreadsheetml/2009/9/main" objectType="List" dx="16" fmlaLink="$I$16" fmlaRange="$K$16:$K$16" noThreeD="1" sel="1" val="0"/>
</file>

<file path=xl/ctrlProps/ctrlProp937.xml><?xml version="1.0" encoding="utf-8"?>
<formControlPr xmlns="http://schemas.microsoft.com/office/spreadsheetml/2009/9/main" objectType="List" dx="16" fmlaLink="$I$16" fmlaRange="$K$16:$K$16" noThreeD="1" sel="1" val="0"/>
</file>

<file path=xl/ctrlProps/ctrlProp938.xml><?xml version="1.0" encoding="utf-8"?>
<formControlPr xmlns="http://schemas.microsoft.com/office/spreadsheetml/2009/9/main" objectType="List" dx="16" fmlaLink="$I$16" fmlaRange="$K$16:$K$16" noThreeD="1" sel="1" val="0"/>
</file>

<file path=xl/ctrlProps/ctrlProp939.xml><?xml version="1.0" encoding="utf-8"?>
<formControlPr xmlns="http://schemas.microsoft.com/office/spreadsheetml/2009/9/main" objectType="List" dx="16" fmlaLink="$I$16" fmlaRange="$K$16:$K$16" noThreeD="1" sel="1" val="0"/>
</file>

<file path=xl/ctrlProps/ctrlProp94.xml><?xml version="1.0" encoding="utf-8"?>
<formControlPr xmlns="http://schemas.microsoft.com/office/spreadsheetml/2009/9/main" objectType="List" dx="16" fmlaLink="$I$16" fmlaRange="$K$16:$K$16" noThreeD="1" sel="1" val="0"/>
</file>

<file path=xl/ctrlProps/ctrlProp940.xml><?xml version="1.0" encoding="utf-8"?>
<formControlPr xmlns="http://schemas.microsoft.com/office/spreadsheetml/2009/9/main" objectType="List" dx="16" fmlaLink="$I$16" fmlaRange="$K$16:$K$16" noThreeD="1" sel="1" val="0"/>
</file>

<file path=xl/ctrlProps/ctrlProp941.xml><?xml version="1.0" encoding="utf-8"?>
<formControlPr xmlns="http://schemas.microsoft.com/office/spreadsheetml/2009/9/main" objectType="List" dx="16" fmlaLink="$I$16" fmlaRange="$K$16:$K$16" noThreeD="1" sel="1" val="0"/>
</file>

<file path=xl/ctrlProps/ctrlProp942.xml><?xml version="1.0" encoding="utf-8"?>
<formControlPr xmlns="http://schemas.microsoft.com/office/spreadsheetml/2009/9/main" objectType="List" dx="16" fmlaLink="$I$16" fmlaRange="$K$16:$K$16" noThreeD="1" sel="1" val="0"/>
</file>

<file path=xl/ctrlProps/ctrlProp943.xml><?xml version="1.0" encoding="utf-8"?>
<formControlPr xmlns="http://schemas.microsoft.com/office/spreadsheetml/2009/9/main" objectType="List" dx="16" fmlaLink="$I$16" fmlaRange="$K$16:$K$16" noThreeD="1" sel="1" val="0"/>
</file>

<file path=xl/ctrlProps/ctrlProp944.xml><?xml version="1.0" encoding="utf-8"?>
<formControlPr xmlns="http://schemas.microsoft.com/office/spreadsheetml/2009/9/main" objectType="List" dx="16" fmlaLink="$I$16" fmlaRange="$K$16:$K$16" noThreeD="1" sel="1" val="0"/>
</file>

<file path=xl/ctrlProps/ctrlProp945.xml><?xml version="1.0" encoding="utf-8"?>
<formControlPr xmlns="http://schemas.microsoft.com/office/spreadsheetml/2009/9/main" objectType="List" dx="16" fmlaLink="$I$16" fmlaRange="$K$16:$K$16" noThreeD="1" sel="1" val="0"/>
</file>

<file path=xl/ctrlProps/ctrlProp946.xml><?xml version="1.0" encoding="utf-8"?>
<formControlPr xmlns="http://schemas.microsoft.com/office/spreadsheetml/2009/9/main" objectType="List" dx="16" fmlaLink="$I$16" fmlaRange="$K$16:$K$16" noThreeD="1" sel="1" val="0"/>
</file>

<file path=xl/ctrlProps/ctrlProp947.xml><?xml version="1.0" encoding="utf-8"?>
<formControlPr xmlns="http://schemas.microsoft.com/office/spreadsheetml/2009/9/main" objectType="List" dx="16" fmlaLink="$I$16" fmlaRange="$K$16:$K$16" noThreeD="1" sel="1" val="0"/>
</file>

<file path=xl/ctrlProps/ctrlProp948.xml><?xml version="1.0" encoding="utf-8"?>
<formControlPr xmlns="http://schemas.microsoft.com/office/spreadsheetml/2009/9/main" objectType="List" dx="16" fmlaLink="$I$16" fmlaRange="$K$16:$K$16" noThreeD="1" sel="1" val="0"/>
</file>

<file path=xl/ctrlProps/ctrlProp949.xml><?xml version="1.0" encoding="utf-8"?>
<formControlPr xmlns="http://schemas.microsoft.com/office/spreadsheetml/2009/9/main" objectType="List" dx="16" fmlaLink="$I$16" fmlaRange="$K$16:$K$16" noThreeD="1" sel="1" val="0"/>
</file>

<file path=xl/ctrlProps/ctrlProp95.xml><?xml version="1.0" encoding="utf-8"?>
<formControlPr xmlns="http://schemas.microsoft.com/office/spreadsheetml/2009/9/main" objectType="List" dx="16" fmlaLink="$I$16" fmlaRange="$K$16:$K$16" noThreeD="1" sel="1" val="0"/>
</file>

<file path=xl/ctrlProps/ctrlProp950.xml><?xml version="1.0" encoding="utf-8"?>
<formControlPr xmlns="http://schemas.microsoft.com/office/spreadsheetml/2009/9/main" objectType="List" dx="16" fmlaLink="$I$16" fmlaRange="$K$16:$K$16" noThreeD="1" sel="1" val="0"/>
</file>

<file path=xl/ctrlProps/ctrlProp951.xml><?xml version="1.0" encoding="utf-8"?>
<formControlPr xmlns="http://schemas.microsoft.com/office/spreadsheetml/2009/9/main" objectType="List" dx="16" fmlaLink="$I$16" fmlaRange="$K$16:$K$16" noThreeD="1" sel="1" val="0"/>
</file>

<file path=xl/ctrlProps/ctrlProp952.xml><?xml version="1.0" encoding="utf-8"?>
<formControlPr xmlns="http://schemas.microsoft.com/office/spreadsheetml/2009/9/main" objectType="List" dx="16" fmlaLink="$I$16" fmlaRange="$K$16:$K$16" noThreeD="1" sel="1" val="0"/>
</file>

<file path=xl/ctrlProps/ctrlProp953.xml><?xml version="1.0" encoding="utf-8"?>
<formControlPr xmlns="http://schemas.microsoft.com/office/spreadsheetml/2009/9/main" objectType="List" dx="16" fmlaLink="$I$16" fmlaRange="$K$16:$K$16" noThreeD="1" sel="1" val="0"/>
</file>

<file path=xl/ctrlProps/ctrlProp954.xml><?xml version="1.0" encoding="utf-8"?>
<formControlPr xmlns="http://schemas.microsoft.com/office/spreadsheetml/2009/9/main" objectType="List" dx="16" fmlaLink="$I$16" fmlaRange="$K$16:$K$16" noThreeD="1" sel="1" val="0"/>
</file>

<file path=xl/ctrlProps/ctrlProp955.xml><?xml version="1.0" encoding="utf-8"?>
<formControlPr xmlns="http://schemas.microsoft.com/office/spreadsheetml/2009/9/main" objectType="List" dx="16" fmlaLink="$I$16" fmlaRange="$K$16:$K$16" noThreeD="1" sel="1" val="0"/>
</file>

<file path=xl/ctrlProps/ctrlProp956.xml><?xml version="1.0" encoding="utf-8"?>
<formControlPr xmlns="http://schemas.microsoft.com/office/spreadsheetml/2009/9/main" objectType="List" dx="16" fmlaLink="$I$16" fmlaRange="$K$16:$K$16" noThreeD="1" sel="1" val="0"/>
</file>

<file path=xl/ctrlProps/ctrlProp957.xml><?xml version="1.0" encoding="utf-8"?>
<formControlPr xmlns="http://schemas.microsoft.com/office/spreadsheetml/2009/9/main" objectType="List" dx="16" fmlaLink="$I$16" fmlaRange="$K$16:$K$16" noThreeD="1" sel="1" val="0"/>
</file>

<file path=xl/ctrlProps/ctrlProp958.xml><?xml version="1.0" encoding="utf-8"?>
<formControlPr xmlns="http://schemas.microsoft.com/office/spreadsheetml/2009/9/main" objectType="List" dx="16" fmlaLink="$I$16" fmlaRange="$K$16:$K$16" noThreeD="1" sel="1" val="0"/>
</file>

<file path=xl/ctrlProps/ctrlProp959.xml><?xml version="1.0" encoding="utf-8"?>
<formControlPr xmlns="http://schemas.microsoft.com/office/spreadsheetml/2009/9/main" objectType="List" dx="16" fmlaLink="$I$16" fmlaRange="$K$16:$K$16" noThreeD="1" sel="1" val="0"/>
</file>

<file path=xl/ctrlProps/ctrlProp96.xml><?xml version="1.0" encoding="utf-8"?>
<formControlPr xmlns="http://schemas.microsoft.com/office/spreadsheetml/2009/9/main" objectType="List" dx="16" fmlaLink="$I$16" fmlaRange="$K$16:$K$16" noThreeD="1" sel="1" val="0"/>
</file>

<file path=xl/ctrlProps/ctrlProp960.xml><?xml version="1.0" encoding="utf-8"?>
<formControlPr xmlns="http://schemas.microsoft.com/office/spreadsheetml/2009/9/main" objectType="List" dx="16" fmlaLink="$I$16" fmlaRange="$K$16:$K$16" noThreeD="1" sel="1" val="0"/>
</file>

<file path=xl/ctrlProps/ctrlProp961.xml><?xml version="1.0" encoding="utf-8"?>
<formControlPr xmlns="http://schemas.microsoft.com/office/spreadsheetml/2009/9/main" objectType="List" dx="16" fmlaLink="$I$16" fmlaRange="$K$16:$K$16" noThreeD="1" sel="1" val="0"/>
</file>

<file path=xl/ctrlProps/ctrlProp962.xml><?xml version="1.0" encoding="utf-8"?>
<formControlPr xmlns="http://schemas.microsoft.com/office/spreadsheetml/2009/9/main" objectType="List" dx="16" fmlaLink="$I$16" fmlaRange="$K$16:$K$16" noThreeD="1" sel="1" val="0"/>
</file>

<file path=xl/ctrlProps/ctrlProp963.xml><?xml version="1.0" encoding="utf-8"?>
<formControlPr xmlns="http://schemas.microsoft.com/office/spreadsheetml/2009/9/main" objectType="List" dx="16" fmlaLink="$I$16" fmlaRange="$K$16:$K$16" noThreeD="1" sel="1" val="0"/>
</file>

<file path=xl/ctrlProps/ctrlProp964.xml><?xml version="1.0" encoding="utf-8"?>
<formControlPr xmlns="http://schemas.microsoft.com/office/spreadsheetml/2009/9/main" objectType="List" dx="16" fmlaLink="$I$16" fmlaRange="$K$16:$K$16" noThreeD="1" sel="1" val="0"/>
</file>

<file path=xl/ctrlProps/ctrlProp965.xml><?xml version="1.0" encoding="utf-8"?>
<formControlPr xmlns="http://schemas.microsoft.com/office/spreadsheetml/2009/9/main" objectType="List" dx="16" fmlaLink="$I$16" fmlaRange="$K$16:$K$16" noThreeD="1" sel="1" val="0"/>
</file>

<file path=xl/ctrlProps/ctrlProp966.xml><?xml version="1.0" encoding="utf-8"?>
<formControlPr xmlns="http://schemas.microsoft.com/office/spreadsheetml/2009/9/main" objectType="List" dx="16" fmlaLink="$I$16" fmlaRange="$K$16:$K$16" noThreeD="1" sel="1" val="0"/>
</file>

<file path=xl/ctrlProps/ctrlProp967.xml><?xml version="1.0" encoding="utf-8"?>
<formControlPr xmlns="http://schemas.microsoft.com/office/spreadsheetml/2009/9/main" objectType="List" dx="16" fmlaLink="$I$16" fmlaRange="$K$16:$K$16" noThreeD="1" sel="1" val="0"/>
</file>

<file path=xl/ctrlProps/ctrlProp968.xml><?xml version="1.0" encoding="utf-8"?>
<formControlPr xmlns="http://schemas.microsoft.com/office/spreadsheetml/2009/9/main" objectType="List" dx="16" fmlaLink="$I$16" fmlaRange="$K$16:$K$16" noThreeD="1" sel="1" val="0"/>
</file>

<file path=xl/ctrlProps/ctrlProp969.xml><?xml version="1.0" encoding="utf-8"?>
<formControlPr xmlns="http://schemas.microsoft.com/office/spreadsheetml/2009/9/main" objectType="List" dx="16" fmlaLink="$I$16" fmlaRange="$K$16:$K$16" noThreeD="1" sel="1" val="0"/>
</file>

<file path=xl/ctrlProps/ctrlProp97.xml><?xml version="1.0" encoding="utf-8"?>
<formControlPr xmlns="http://schemas.microsoft.com/office/spreadsheetml/2009/9/main" objectType="List" dx="16" fmlaLink="$I$16" fmlaRange="$K$16:$K$16" noThreeD="1" sel="1" val="0"/>
</file>

<file path=xl/ctrlProps/ctrlProp970.xml><?xml version="1.0" encoding="utf-8"?>
<formControlPr xmlns="http://schemas.microsoft.com/office/spreadsheetml/2009/9/main" objectType="List" dx="16" fmlaLink="$I$16" fmlaRange="$K$16:$K$16" noThreeD="1" sel="1" val="0"/>
</file>

<file path=xl/ctrlProps/ctrlProp971.xml><?xml version="1.0" encoding="utf-8"?>
<formControlPr xmlns="http://schemas.microsoft.com/office/spreadsheetml/2009/9/main" objectType="List" dx="16" fmlaLink="$I$16" fmlaRange="$K$16:$K$16" noThreeD="1" sel="1" val="0"/>
</file>

<file path=xl/ctrlProps/ctrlProp972.xml><?xml version="1.0" encoding="utf-8"?>
<formControlPr xmlns="http://schemas.microsoft.com/office/spreadsheetml/2009/9/main" objectType="List" dx="16" fmlaLink="$I$16" fmlaRange="$K$16:$K$16" noThreeD="1" sel="1" val="0"/>
</file>

<file path=xl/ctrlProps/ctrlProp973.xml><?xml version="1.0" encoding="utf-8"?>
<formControlPr xmlns="http://schemas.microsoft.com/office/spreadsheetml/2009/9/main" objectType="List" dx="16" fmlaLink="$I$16" fmlaRange="$K$16:$K$16" noThreeD="1" sel="1" val="0"/>
</file>

<file path=xl/ctrlProps/ctrlProp974.xml><?xml version="1.0" encoding="utf-8"?>
<formControlPr xmlns="http://schemas.microsoft.com/office/spreadsheetml/2009/9/main" objectType="List" dx="16" fmlaLink="$I$16" fmlaRange="$K$16:$K$16" noThreeD="1" sel="1" val="0"/>
</file>

<file path=xl/ctrlProps/ctrlProp975.xml><?xml version="1.0" encoding="utf-8"?>
<formControlPr xmlns="http://schemas.microsoft.com/office/spreadsheetml/2009/9/main" objectType="List" dx="16" fmlaLink="$I$16" fmlaRange="$K$16:$K$16" noThreeD="1" sel="1" val="0"/>
</file>

<file path=xl/ctrlProps/ctrlProp976.xml><?xml version="1.0" encoding="utf-8"?>
<formControlPr xmlns="http://schemas.microsoft.com/office/spreadsheetml/2009/9/main" objectType="List" dx="16" fmlaLink="$I$16" fmlaRange="$K$16:$K$16" noThreeD="1" sel="1" val="0"/>
</file>

<file path=xl/ctrlProps/ctrlProp977.xml><?xml version="1.0" encoding="utf-8"?>
<formControlPr xmlns="http://schemas.microsoft.com/office/spreadsheetml/2009/9/main" objectType="List" dx="16" fmlaLink="$I$16" fmlaRange="$K$16:$K$16" noThreeD="1" sel="1" val="0"/>
</file>

<file path=xl/ctrlProps/ctrlProp978.xml><?xml version="1.0" encoding="utf-8"?>
<formControlPr xmlns="http://schemas.microsoft.com/office/spreadsheetml/2009/9/main" objectType="List" dx="16" fmlaLink="$I$16" fmlaRange="$K$16:$K$16" noThreeD="1" sel="1" val="0"/>
</file>

<file path=xl/ctrlProps/ctrlProp979.xml><?xml version="1.0" encoding="utf-8"?>
<formControlPr xmlns="http://schemas.microsoft.com/office/spreadsheetml/2009/9/main" objectType="List" dx="16" fmlaLink="$I$16" fmlaRange="$K$16:$K$16" noThreeD="1" sel="1" val="0"/>
</file>

<file path=xl/ctrlProps/ctrlProp98.xml><?xml version="1.0" encoding="utf-8"?>
<formControlPr xmlns="http://schemas.microsoft.com/office/spreadsheetml/2009/9/main" objectType="List" dx="16" fmlaLink="$I$16" fmlaRange="$K$16:$K$16" noThreeD="1" sel="1" val="0"/>
</file>

<file path=xl/ctrlProps/ctrlProp980.xml><?xml version="1.0" encoding="utf-8"?>
<formControlPr xmlns="http://schemas.microsoft.com/office/spreadsheetml/2009/9/main" objectType="List" dx="16" fmlaLink="$I$16" fmlaRange="$K$16:$K$16" noThreeD="1" sel="1" val="0"/>
</file>

<file path=xl/ctrlProps/ctrlProp981.xml><?xml version="1.0" encoding="utf-8"?>
<formControlPr xmlns="http://schemas.microsoft.com/office/spreadsheetml/2009/9/main" objectType="List" dx="16" fmlaLink="$I$16" fmlaRange="$K$16:$K$16" noThreeD="1" sel="1" val="0"/>
</file>

<file path=xl/ctrlProps/ctrlProp982.xml><?xml version="1.0" encoding="utf-8"?>
<formControlPr xmlns="http://schemas.microsoft.com/office/spreadsheetml/2009/9/main" objectType="List" dx="16" fmlaLink="$I$16" fmlaRange="$K$16:$K$16" noThreeD="1" sel="1" val="0"/>
</file>

<file path=xl/ctrlProps/ctrlProp983.xml><?xml version="1.0" encoding="utf-8"?>
<formControlPr xmlns="http://schemas.microsoft.com/office/spreadsheetml/2009/9/main" objectType="List" dx="16" fmlaLink="$I$16" fmlaRange="$K$16:$K$16" noThreeD="1" sel="1" val="0"/>
</file>

<file path=xl/ctrlProps/ctrlProp984.xml><?xml version="1.0" encoding="utf-8"?>
<formControlPr xmlns="http://schemas.microsoft.com/office/spreadsheetml/2009/9/main" objectType="List" dx="16" fmlaLink="$I$16" fmlaRange="$K$16:$K$16" noThreeD="1" sel="1" val="0"/>
</file>

<file path=xl/ctrlProps/ctrlProp985.xml><?xml version="1.0" encoding="utf-8"?>
<formControlPr xmlns="http://schemas.microsoft.com/office/spreadsheetml/2009/9/main" objectType="List" dx="16" fmlaLink="$I$16" fmlaRange="$K$16:$K$16" noThreeD="1" sel="1" val="0"/>
</file>

<file path=xl/ctrlProps/ctrlProp986.xml><?xml version="1.0" encoding="utf-8"?>
<formControlPr xmlns="http://schemas.microsoft.com/office/spreadsheetml/2009/9/main" objectType="List" dx="16" fmlaLink="$I$16" fmlaRange="$K$16:$K$16" noThreeD="1" sel="1" val="0"/>
</file>

<file path=xl/ctrlProps/ctrlProp987.xml><?xml version="1.0" encoding="utf-8"?>
<formControlPr xmlns="http://schemas.microsoft.com/office/spreadsheetml/2009/9/main" objectType="List" dx="16" fmlaLink="$I$16" fmlaRange="$K$16:$K$16" noThreeD="1" sel="1" val="0"/>
</file>

<file path=xl/ctrlProps/ctrlProp988.xml><?xml version="1.0" encoding="utf-8"?>
<formControlPr xmlns="http://schemas.microsoft.com/office/spreadsheetml/2009/9/main" objectType="List" dx="16" fmlaLink="$I$16" fmlaRange="$K$16:$K$16" noThreeD="1" sel="1" val="0"/>
</file>

<file path=xl/ctrlProps/ctrlProp989.xml><?xml version="1.0" encoding="utf-8"?>
<formControlPr xmlns="http://schemas.microsoft.com/office/spreadsheetml/2009/9/main" objectType="List" dx="16" fmlaLink="$I$16" fmlaRange="$K$16:$K$16" noThreeD="1" sel="1" val="0"/>
</file>

<file path=xl/ctrlProps/ctrlProp99.xml><?xml version="1.0" encoding="utf-8"?>
<formControlPr xmlns="http://schemas.microsoft.com/office/spreadsheetml/2009/9/main" objectType="List" dx="16" fmlaLink="$I$16" fmlaRange="$K$16:$K$16" noThreeD="1" sel="1" val="0"/>
</file>

<file path=xl/ctrlProps/ctrlProp990.xml><?xml version="1.0" encoding="utf-8"?>
<formControlPr xmlns="http://schemas.microsoft.com/office/spreadsheetml/2009/9/main" objectType="List" dx="16" fmlaLink="$I$16" fmlaRange="$K$16:$K$16" noThreeD="1" sel="1" val="0"/>
</file>

<file path=xl/ctrlProps/ctrlProp991.xml><?xml version="1.0" encoding="utf-8"?>
<formControlPr xmlns="http://schemas.microsoft.com/office/spreadsheetml/2009/9/main" objectType="List" dx="16" fmlaLink="$I$16" fmlaRange="$K$16:$K$16" noThreeD="1" sel="1" val="0"/>
</file>

<file path=xl/ctrlProps/ctrlProp992.xml><?xml version="1.0" encoding="utf-8"?>
<formControlPr xmlns="http://schemas.microsoft.com/office/spreadsheetml/2009/9/main" objectType="List" dx="16" fmlaLink="$I$16" fmlaRange="$K$16:$K$16" noThreeD="1" sel="1" val="0"/>
</file>

<file path=xl/ctrlProps/ctrlProp993.xml><?xml version="1.0" encoding="utf-8"?>
<formControlPr xmlns="http://schemas.microsoft.com/office/spreadsheetml/2009/9/main" objectType="List" dx="16" fmlaLink="$I$16" fmlaRange="$K$16:$K$16" noThreeD="1" sel="1" val="0"/>
</file>

<file path=xl/ctrlProps/ctrlProp994.xml><?xml version="1.0" encoding="utf-8"?>
<formControlPr xmlns="http://schemas.microsoft.com/office/spreadsheetml/2009/9/main" objectType="List" dx="16" fmlaLink="$I$16" fmlaRange="$K$16:$K$16" noThreeD="1" sel="1" val="0"/>
</file>

<file path=xl/ctrlProps/ctrlProp995.xml><?xml version="1.0" encoding="utf-8"?>
<formControlPr xmlns="http://schemas.microsoft.com/office/spreadsheetml/2009/9/main" objectType="List" dx="16" fmlaLink="$I$16" fmlaRange="$K$16:$K$16" noThreeD="1" sel="1" val="0"/>
</file>

<file path=xl/ctrlProps/ctrlProp996.xml><?xml version="1.0" encoding="utf-8"?>
<formControlPr xmlns="http://schemas.microsoft.com/office/spreadsheetml/2009/9/main" objectType="List" dx="16" fmlaLink="$I$16" fmlaRange="$K$16:$K$16" noThreeD="1" sel="1" val="0"/>
</file>

<file path=xl/ctrlProps/ctrlProp997.xml><?xml version="1.0" encoding="utf-8"?>
<formControlPr xmlns="http://schemas.microsoft.com/office/spreadsheetml/2009/9/main" objectType="List" dx="16" fmlaLink="$I$16" fmlaRange="$K$16:$K$16" noThreeD="1" sel="1" val="0"/>
</file>

<file path=xl/ctrlProps/ctrlProp998.xml><?xml version="1.0" encoding="utf-8"?>
<formControlPr xmlns="http://schemas.microsoft.com/office/spreadsheetml/2009/9/main" objectType="List" dx="16" fmlaLink="$I$16" fmlaRange="$K$16:$K$16" noThreeD="1" sel="1" val="0"/>
</file>

<file path=xl/ctrlProps/ctrlProp999.xml><?xml version="1.0" encoding="utf-8"?>
<formControlPr xmlns="http://schemas.microsoft.com/office/spreadsheetml/2009/9/main" objectType="List" dx="16" fmlaLink="$I$16" fmlaRange="$K$16:$K$16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colib.fr/" TargetMode="External"/><Relationship Id="rId2" Type="http://schemas.openxmlformats.org/officeDocument/2006/relationships/image" Target="../media/image3.png"/><Relationship Id="rId1" Type="http://schemas.openxmlformats.org/officeDocument/2006/relationships/hyperlink" Target="https://www.arcolib.fr/qui-sommes-nous/notre-&#233;quipe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10027</xdr:colOff>
      <xdr:row>37</xdr:row>
      <xdr:rowOff>15043</xdr:rowOff>
    </xdr:from>
    <xdr:to>
      <xdr:col>9</xdr:col>
      <xdr:colOff>0</xdr:colOff>
      <xdr:row>38</xdr:row>
      <xdr:rowOff>165436</xdr:rowOff>
    </xdr:to>
    <xdr:sp macro="" textlink="">
      <xdr:nvSpPr>
        <xdr:cNvPr id="2" name="Accolade ouvran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4871286" y="10755734"/>
          <a:ext cx="188493" cy="3186362"/>
        </a:xfrm>
        <a:prstGeom prst="leftBrace">
          <a:avLst>
            <a:gd name="adj1" fmla="val 25217"/>
            <a:gd name="adj2" fmla="val 50000"/>
          </a:avLst>
        </a:prstGeom>
        <a:ln w="19050">
          <a:solidFill>
            <a:srgbClr val="0D417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>
            <a:solidFill>
              <a:srgbClr val="0D4174"/>
            </a:solidFill>
          </a:endParaRPr>
        </a:p>
      </xdr:txBody>
    </xdr:sp>
    <xdr:clientData/>
  </xdr:twoCellAnchor>
  <xdr:twoCellAnchor>
    <xdr:from>
      <xdr:col>9</xdr:col>
      <xdr:colOff>19050</xdr:colOff>
      <xdr:row>9</xdr:row>
      <xdr:rowOff>19050</xdr:rowOff>
    </xdr:from>
    <xdr:to>
      <xdr:col>9</xdr:col>
      <xdr:colOff>733425</xdr:colOff>
      <xdr:row>32</xdr:row>
      <xdr:rowOff>257175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86850" y="1143000"/>
          <a:ext cx="714375" cy="7248525"/>
        </a:xfrm>
        <a:prstGeom prst="rightBrace">
          <a:avLst>
            <a:gd name="adj1" fmla="val 92333"/>
            <a:gd name="adj2" fmla="val 50000"/>
          </a:avLst>
        </a:prstGeom>
        <a:ln w="25400">
          <a:solidFill>
            <a:srgbClr val="0D417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257178</xdr:colOff>
      <xdr:row>34</xdr:row>
      <xdr:rowOff>9524</xdr:rowOff>
    </xdr:from>
    <xdr:to>
      <xdr:col>7</xdr:col>
      <xdr:colOff>790575</xdr:colOff>
      <xdr:row>35</xdr:row>
      <xdr:rowOff>76197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4076702" y="7924800"/>
          <a:ext cx="390523" cy="5724522"/>
        </a:xfrm>
        <a:prstGeom prst="rightBrace">
          <a:avLst>
            <a:gd name="adj1" fmla="val 92333"/>
            <a:gd name="adj2" fmla="val 58528"/>
          </a:avLst>
        </a:prstGeom>
        <a:ln w="25400">
          <a:solidFill>
            <a:srgbClr val="0D417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6</xdr:col>
      <xdr:colOff>9523</xdr:colOff>
      <xdr:row>9</xdr:row>
      <xdr:rowOff>114300</xdr:rowOff>
    </xdr:from>
    <xdr:to>
      <xdr:col>6</xdr:col>
      <xdr:colOff>66675</xdr:colOff>
      <xdr:row>10</xdr:row>
      <xdr:rowOff>228600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14948" y="2886075"/>
          <a:ext cx="57152" cy="419100"/>
        </a:xfrm>
        <a:prstGeom prst="rightBrace">
          <a:avLst>
            <a:gd name="adj1" fmla="val 92333"/>
            <a:gd name="adj2" fmla="val 50000"/>
          </a:avLst>
        </a:prstGeom>
        <a:ln w="25400">
          <a:solidFill>
            <a:srgbClr val="0D417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1</xdr:col>
      <xdr:colOff>19049</xdr:colOff>
      <xdr:row>0</xdr:row>
      <xdr:rowOff>192378</xdr:rowOff>
    </xdr:from>
    <xdr:to>
      <xdr:col>3</xdr:col>
      <xdr:colOff>285749</xdr:colOff>
      <xdr:row>2</xdr:row>
      <xdr:rowOff>511398</xdr:rowOff>
    </xdr:to>
    <xdr:pic>
      <xdr:nvPicPr>
        <xdr:cNvPr id="4" name="Imag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4" y="192378"/>
          <a:ext cx="2257425" cy="10810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4</xdr:row>
      <xdr:rowOff>457200</xdr:rowOff>
    </xdr:from>
    <xdr:to>
      <xdr:col>18</xdr:col>
      <xdr:colOff>28075</xdr:colOff>
      <xdr:row>32</xdr:row>
      <xdr:rowOff>275136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1950" y="1905000"/>
          <a:ext cx="4000000" cy="8714286"/>
        </a:xfrm>
        <a:prstGeom prst="rect">
          <a:avLst/>
        </a:prstGeom>
      </xdr:spPr>
    </xdr:pic>
    <xdr:clientData/>
  </xdr:twoCellAnchor>
  <xdr:twoCellAnchor>
    <xdr:from>
      <xdr:col>10</xdr:col>
      <xdr:colOff>561976</xdr:colOff>
      <xdr:row>4</xdr:row>
      <xdr:rowOff>323850</xdr:rowOff>
    </xdr:from>
    <xdr:to>
      <xdr:col>14</xdr:col>
      <xdr:colOff>209551</xdr:colOff>
      <xdr:row>8</xdr:row>
      <xdr:rowOff>238125</xdr:rowOff>
    </xdr:to>
    <xdr:sp macro="" textlink="">
      <xdr:nvSpPr>
        <xdr:cNvPr id="8" name="Bulle rond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886951" y="1771650"/>
          <a:ext cx="3333750" cy="1333500"/>
        </a:xfrm>
        <a:prstGeom prst="wedgeEllipseCallout">
          <a:avLst>
            <a:gd name="adj1" fmla="val 47709"/>
            <a:gd name="adj2" fmla="val 51909"/>
          </a:avLst>
        </a:prstGeom>
        <a:solidFill>
          <a:srgbClr val="0D417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247650</xdr:colOff>
      <xdr:row>4</xdr:row>
      <xdr:rowOff>485775</xdr:rowOff>
    </xdr:from>
    <xdr:to>
      <xdr:col>13</xdr:col>
      <xdr:colOff>952500</xdr:colOff>
      <xdr:row>7</xdr:row>
      <xdr:rowOff>57150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420350" y="1933575"/>
          <a:ext cx="2209800" cy="876300"/>
        </a:xfrm>
        <a:prstGeom prst="rect">
          <a:avLst/>
        </a:prstGeom>
        <a:solidFill>
          <a:srgbClr val="0D4174"/>
        </a:solidFill>
        <a:ln w="9525" cmpd="sng">
          <a:solidFill>
            <a:srgbClr val="0D417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Un problème de remplissage ? Contactez-nous vite par téléphone au 02 23 300 600 😊</a:t>
          </a:r>
          <a:endParaRPr lang="fr-F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952499</xdr:colOff>
      <xdr:row>9</xdr:row>
      <xdr:rowOff>95248</xdr:rowOff>
    </xdr:from>
    <xdr:to>
      <xdr:col>7</xdr:col>
      <xdr:colOff>1017266</xdr:colOff>
      <xdr:row>10</xdr:row>
      <xdr:rowOff>219074</xdr:rowOff>
    </xdr:to>
    <xdr:sp macro="" textlink="">
      <xdr:nvSpPr>
        <xdr:cNvPr id="11" name="Accolade ferman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7296149" y="2867023"/>
          <a:ext cx="64767" cy="428626"/>
        </a:xfrm>
        <a:prstGeom prst="rightBrace">
          <a:avLst>
            <a:gd name="adj1" fmla="val 92333"/>
            <a:gd name="adj2" fmla="val 50000"/>
          </a:avLst>
        </a:prstGeom>
        <a:ln w="25400">
          <a:solidFill>
            <a:srgbClr val="0D417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840442</xdr:colOff>
      <xdr:row>1</xdr:row>
      <xdr:rowOff>224118</xdr:rowOff>
    </xdr:from>
    <xdr:to>
      <xdr:col>4</xdr:col>
      <xdr:colOff>963705</xdr:colOff>
      <xdr:row>1</xdr:row>
      <xdr:rowOff>860051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4504766" y="795618"/>
          <a:ext cx="1355910" cy="635933"/>
        </a:xfrm>
        <a:prstGeom prst="straightConnector1">
          <a:avLst/>
        </a:prstGeom>
        <a:ln w="25400">
          <a:solidFill>
            <a:srgbClr val="0D4174"/>
          </a:solidFill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89647</xdr:colOff>
      <xdr:row>1</xdr:row>
      <xdr:rowOff>201706</xdr:rowOff>
    </xdr:from>
    <xdr:to>
      <xdr:col>9</xdr:col>
      <xdr:colOff>224118</xdr:colOff>
      <xdr:row>2</xdr:row>
      <xdr:rowOff>67235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8325971" y="773206"/>
          <a:ext cx="2386853" cy="728382"/>
        </a:xfrm>
        <a:prstGeom prst="straightConnector1">
          <a:avLst/>
        </a:prstGeom>
        <a:ln w="25400">
          <a:solidFill>
            <a:srgbClr val="0D4174"/>
          </a:solidFill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19050</xdr:rowOff>
        </xdr:from>
        <xdr:to>
          <xdr:col>4</xdr:col>
          <xdr:colOff>9525</xdr:colOff>
          <xdr:row>11</xdr:row>
          <xdr:rowOff>304800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65542</xdr:row>
          <xdr:rowOff>57150</xdr:rowOff>
        </xdr:from>
        <xdr:to>
          <xdr:col>3</xdr:col>
          <xdr:colOff>914400</xdr:colOff>
          <xdr:row>65543</xdr:row>
          <xdr:rowOff>152400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131078</xdr:row>
          <xdr:rowOff>57150</xdr:rowOff>
        </xdr:from>
        <xdr:to>
          <xdr:col>3</xdr:col>
          <xdr:colOff>914400</xdr:colOff>
          <xdr:row>131079</xdr:row>
          <xdr:rowOff>152400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196614</xdr:row>
          <xdr:rowOff>57150</xdr:rowOff>
        </xdr:from>
        <xdr:to>
          <xdr:col>3</xdr:col>
          <xdr:colOff>914400</xdr:colOff>
          <xdr:row>196615</xdr:row>
          <xdr:rowOff>152400</xdr:rowOff>
        </xdr:to>
        <xdr:sp macro="" textlink="">
          <xdr:nvSpPr>
            <xdr:cNvPr id="1028" name="List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262150</xdr:row>
          <xdr:rowOff>57150</xdr:rowOff>
        </xdr:from>
        <xdr:to>
          <xdr:col>3</xdr:col>
          <xdr:colOff>914400</xdr:colOff>
          <xdr:row>262151</xdr:row>
          <xdr:rowOff>152400</xdr:rowOff>
        </xdr:to>
        <xdr:sp macro="" textlink="">
          <xdr:nvSpPr>
            <xdr:cNvPr id="1029" name="List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327686</xdr:row>
          <xdr:rowOff>57150</xdr:rowOff>
        </xdr:from>
        <xdr:to>
          <xdr:col>3</xdr:col>
          <xdr:colOff>914400</xdr:colOff>
          <xdr:row>327687</xdr:row>
          <xdr:rowOff>152400</xdr:rowOff>
        </xdr:to>
        <xdr:sp macro="" textlink="">
          <xdr:nvSpPr>
            <xdr:cNvPr id="1030" name="List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393222</xdr:row>
          <xdr:rowOff>57150</xdr:rowOff>
        </xdr:from>
        <xdr:to>
          <xdr:col>3</xdr:col>
          <xdr:colOff>914400</xdr:colOff>
          <xdr:row>393223</xdr:row>
          <xdr:rowOff>152400</xdr:rowOff>
        </xdr:to>
        <xdr:sp macro="" textlink="">
          <xdr:nvSpPr>
            <xdr:cNvPr id="1031" name="List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458758</xdr:row>
          <xdr:rowOff>57150</xdr:rowOff>
        </xdr:from>
        <xdr:to>
          <xdr:col>3</xdr:col>
          <xdr:colOff>914400</xdr:colOff>
          <xdr:row>458759</xdr:row>
          <xdr:rowOff>152400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524294</xdr:row>
          <xdr:rowOff>57150</xdr:rowOff>
        </xdr:from>
        <xdr:to>
          <xdr:col>3</xdr:col>
          <xdr:colOff>914400</xdr:colOff>
          <xdr:row>524295</xdr:row>
          <xdr:rowOff>152400</xdr:rowOff>
        </xdr:to>
        <xdr:sp macro="" textlink="">
          <xdr:nvSpPr>
            <xdr:cNvPr id="1033" name="List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589830</xdr:row>
          <xdr:rowOff>57150</xdr:rowOff>
        </xdr:from>
        <xdr:to>
          <xdr:col>3</xdr:col>
          <xdr:colOff>914400</xdr:colOff>
          <xdr:row>589831</xdr:row>
          <xdr:rowOff>152400</xdr:rowOff>
        </xdr:to>
        <xdr:sp macro="" textlink="">
          <xdr:nvSpPr>
            <xdr:cNvPr id="1034" name="List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655366</xdr:row>
          <xdr:rowOff>57150</xdr:rowOff>
        </xdr:from>
        <xdr:to>
          <xdr:col>3</xdr:col>
          <xdr:colOff>914400</xdr:colOff>
          <xdr:row>655367</xdr:row>
          <xdr:rowOff>152400</xdr:rowOff>
        </xdr:to>
        <xdr:sp macro="" textlink="">
          <xdr:nvSpPr>
            <xdr:cNvPr id="1035" name="List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720902</xdr:row>
          <xdr:rowOff>57150</xdr:rowOff>
        </xdr:from>
        <xdr:to>
          <xdr:col>3</xdr:col>
          <xdr:colOff>914400</xdr:colOff>
          <xdr:row>720903</xdr:row>
          <xdr:rowOff>152400</xdr:rowOff>
        </xdr:to>
        <xdr:sp macro="" textlink="">
          <xdr:nvSpPr>
            <xdr:cNvPr id="1036" name="List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786438</xdr:row>
          <xdr:rowOff>57150</xdr:rowOff>
        </xdr:from>
        <xdr:to>
          <xdr:col>3</xdr:col>
          <xdr:colOff>914400</xdr:colOff>
          <xdr:row>786439</xdr:row>
          <xdr:rowOff>152400</xdr:rowOff>
        </xdr:to>
        <xdr:sp macro="" textlink="">
          <xdr:nvSpPr>
            <xdr:cNvPr id="1037" name="List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851974</xdr:row>
          <xdr:rowOff>57150</xdr:rowOff>
        </xdr:from>
        <xdr:to>
          <xdr:col>3</xdr:col>
          <xdr:colOff>914400</xdr:colOff>
          <xdr:row>851975</xdr:row>
          <xdr:rowOff>152400</xdr:rowOff>
        </xdr:to>
        <xdr:sp macro="" textlink="">
          <xdr:nvSpPr>
            <xdr:cNvPr id="1038" name="List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917510</xdr:row>
          <xdr:rowOff>57150</xdr:rowOff>
        </xdr:from>
        <xdr:to>
          <xdr:col>3</xdr:col>
          <xdr:colOff>914400</xdr:colOff>
          <xdr:row>917511</xdr:row>
          <xdr:rowOff>152400</xdr:rowOff>
        </xdr:to>
        <xdr:sp macro="" textlink="">
          <xdr:nvSpPr>
            <xdr:cNvPr id="1039" name="List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983046</xdr:row>
          <xdr:rowOff>57150</xdr:rowOff>
        </xdr:from>
        <xdr:to>
          <xdr:col>3</xdr:col>
          <xdr:colOff>914400</xdr:colOff>
          <xdr:row>983047</xdr:row>
          <xdr:rowOff>152400</xdr:rowOff>
        </xdr:to>
        <xdr:sp macro="" textlink="">
          <xdr:nvSpPr>
            <xdr:cNvPr id="1040" name="List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10</xdr:row>
          <xdr:rowOff>57150</xdr:rowOff>
        </xdr:from>
        <xdr:to>
          <xdr:col>261</xdr:col>
          <xdr:colOff>152400</xdr:colOff>
          <xdr:row>11</xdr:row>
          <xdr:rowOff>19050</xdr:rowOff>
        </xdr:to>
        <xdr:sp macro="" textlink="">
          <xdr:nvSpPr>
            <xdr:cNvPr id="1041" name="List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65542</xdr:row>
          <xdr:rowOff>57150</xdr:rowOff>
        </xdr:from>
        <xdr:to>
          <xdr:col>261</xdr:col>
          <xdr:colOff>152400</xdr:colOff>
          <xdr:row>65543</xdr:row>
          <xdr:rowOff>152400</xdr:rowOff>
        </xdr:to>
        <xdr:sp macro="" textlink="">
          <xdr:nvSpPr>
            <xdr:cNvPr id="1042" name="List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131078</xdr:row>
          <xdr:rowOff>57150</xdr:rowOff>
        </xdr:from>
        <xdr:to>
          <xdr:col>261</xdr:col>
          <xdr:colOff>152400</xdr:colOff>
          <xdr:row>131079</xdr:row>
          <xdr:rowOff>152400</xdr:rowOff>
        </xdr:to>
        <xdr:sp macro="" textlink="">
          <xdr:nvSpPr>
            <xdr:cNvPr id="1043" name="List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196614</xdr:row>
          <xdr:rowOff>57150</xdr:rowOff>
        </xdr:from>
        <xdr:to>
          <xdr:col>261</xdr:col>
          <xdr:colOff>152400</xdr:colOff>
          <xdr:row>196615</xdr:row>
          <xdr:rowOff>152400</xdr:rowOff>
        </xdr:to>
        <xdr:sp macro="" textlink="">
          <xdr:nvSpPr>
            <xdr:cNvPr id="1044" name="List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262150</xdr:row>
          <xdr:rowOff>57150</xdr:rowOff>
        </xdr:from>
        <xdr:to>
          <xdr:col>261</xdr:col>
          <xdr:colOff>152400</xdr:colOff>
          <xdr:row>262151</xdr:row>
          <xdr:rowOff>152400</xdr:rowOff>
        </xdr:to>
        <xdr:sp macro="" textlink="">
          <xdr:nvSpPr>
            <xdr:cNvPr id="1045" name="List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327686</xdr:row>
          <xdr:rowOff>57150</xdr:rowOff>
        </xdr:from>
        <xdr:to>
          <xdr:col>261</xdr:col>
          <xdr:colOff>152400</xdr:colOff>
          <xdr:row>327687</xdr:row>
          <xdr:rowOff>152400</xdr:rowOff>
        </xdr:to>
        <xdr:sp macro="" textlink="">
          <xdr:nvSpPr>
            <xdr:cNvPr id="1046" name="List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393222</xdr:row>
          <xdr:rowOff>57150</xdr:rowOff>
        </xdr:from>
        <xdr:to>
          <xdr:col>261</xdr:col>
          <xdr:colOff>152400</xdr:colOff>
          <xdr:row>393223</xdr:row>
          <xdr:rowOff>152400</xdr:rowOff>
        </xdr:to>
        <xdr:sp macro="" textlink="">
          <xdr:nvSpPr>
            <xdr:cNvPr id="1047" name="List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458758</xdr:row>
          <xdr:rowOff>57150</xdr:rowOff>
        </xdr:from>
        <xdr:to>
          <xdr:col>261</xdr:col>
          <xdr:colOff>152400</xdr:colOff>
          <xdr:row>458759</xdr:row>
          <xdr:rowOff>152400</xdr:rowOff>
        </xdr:to>
        <xdr:sp macro="" textlink="">
          <xdr:nvSpPr>
            <xdr:cNvPr id="1048" name="List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524294</xdr:row>
          <xdr:rowOff>57150</xdr:rowOff>
        </xdr:from>
        <xdr:to>
          <xdr:col>261</xdr:col>
          <xdr:colOff>152400</xdr:colOff>
          <xdr:row>524295</xdr:row>
          <xdr:rowOff>152400</xdr:rowOff>
        </xdr:to>
        <xdr:sp macro="" textlink="">
          <xdr:nvSpPr>
            <xdr:cNvPr id="1049" name="List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589830</xdr:row>
          <xdr:rowOff>57150</xdr:rowOff>
        </xdr:from>
        <xdr:to>
          <xdr:col>261</xdr:col>
          <xdr:colOff>152400</xdr:colOff>
          <xdr:row>589831</xdr:row>
          <xdr:rowOff>152400</xdr:rowOff>
        </xdr:to>
        <xdr:sp macro="" textlink="">
          <xdr:nvSpPr>
            <xdr:cNvPr id="1050" name="List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655366</xdr:row>
          <xdr:rowOff>57150</xdr:rowOff>
        </xdr:from>
        <xdr:to>
          <xdr:col>261</xdr:col>
          <xdr:colOff>152400</xdr:colOff>
          <xdr:row>655367</xdr:row>
          <xdr:rowOff>152400</xdr:rowOff>
        </xdr:to>
        <xdr:sp macro="" textlink="">
          <xdr:nvSpPr>
            <xdr:cNvPr id="1051" name="List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720902</xdr:row>
          <xdr:rowOff>57150</xdr:rowOff>
        </xdr:from>
        <xdr:to>
          <xdr:col>261</xdr:col>
          <xdr:colOff>152400</xdr:colOff>
          <xdr:row>720903</xdr:row>
          <xdr:rowOff>152400</xdr:rowOff>
        </xdr:to>
        <xdr:sp macro="" textlink="">
          <xdr:nvSpPr>
            <xdr:cNvPr id="1052" name="List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786438</xdr:row>
          <xdr:rowOff>57150</xdr:rowOff>
        </xdr:from>
        <xdr:to>
          <xdr:col>261</xdr:col>
          <xdr:colOff>152400</xdr:colOff>
          <xdr:row>786439</xdr:row>
          <xdr:rowOff>152400</xdr:rowOff>
        </xdr:to>
        <xdr:sp macro="" textlink="">
          <xdr:nvSpPr>
            <xdr:cNvPr id="1053" name="List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851974</xdr:row>
          <xdr:rowOff>57150</xdr:rowOff>
        </xdr:from>
        <xdr:to>
          <xdr:col>261</xdr:col>
          <xdr:colOff>152400</xdr:colOff>
          <xdr:row>851975</xdr:row>
          <xdr:rowOff>152400</xdr:rowOff>
        </xdr:to>
        <xdr:sp macro="" textlink="">
          <xdr:nvSpPr>
            <xdr:cNvPr id="1054" name="List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917510</xdr:row>
          <xdr:rowOff>57150</xdr:rowOff>
        </xdr:from>
        <xdr:to>
          <xdr:col>261</xdr:col>
          <xdr:colOff>152400</xdr:colOff>
          <xdr:row>917511</xdr:row>
          <xdr:rowOff>152400</xdr:rowOff>
        </xdr:to>
        <xdr:sp macro="" textlink="">
          <xdr:nvSpPr>
            <xdr:cNvPr id="1055" name="List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260</xdr:col>
          <xdr:colOff>0</xdr:colOff>
          <xdr:row>983046</xdr:row>
          <xdr:rowOff>57150</xdr:rowOff>
        </xdr:from>
        <xdr:to>
          <xdr:col>261</xdr:col>
          <xdr:colOff>152400</xdr:colOff>
          <xdr:row>983047</xdr:row>
          <xdr:rowOff>152400</xdr:rowOff>
        </xdr:to>
        <xdr:sp macro="" textlink="">
          <xdr:nvSpPr>
            <xdr:cNvPr id="1056" name="List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10</xdr:row>
          <xdr:rowOff>57150</xdr:rowOff>
        </xdr:from>
        <xdr:to>
          <xdr:col>517</xdr:col>
          <xdr:colOff>152400</xdr:colOff>
          <xdr:row>11</xdr:row>
          <xdr:rowOff>19050</xdr:rowOff>
        </xdr:to>
        <xdr:sp macro="" textlink="">
          <xdr:nvSpPr>
            <xdr:cNvPr id="1057" name="List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65542</xdr:row>
          <xdr:rowOff>57150</xdr:rowOff>
        </xdr:from>
        <xdr:to>
          <xdr:col>517</xdr:col>
          <xdr:colOff>152400</xdr:colOff>
          <xdr:row>65543</xdr:row>
          <xdr:rowOff>152400</xdr:rowOff>
        </xdr:to>
        <xdr:sp macro="" textlink="">
          <xdr:nvSpPr>
            <xdr:cNvPr id="1058" name="List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131078</xdr:row>
          <xdr:rowOff>57150</xdr:rowOff>
        </xdr:from>
        <xdr:to>
          <xdr:col>517</xdr:col>
          <xdr:colOff>152400</xdr:colOff>
          <xdr:row>131079</xdr:row>
          <xdr:rowOff>152400</xdr:rowOff>
        </xdr:to>
        <xdr:sp macro="" textlink="">
          <xdr:nvSpPr>
            <xdr:cNvPr id="1059" name="List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196614</xdr:row>
          <xdr:rowOff>57150</xdr:rowOff>
        </xdr:from>
        <xdr:to>
          <xdr:col>517</xdr:col>
          <xdr:colOff>152400</xdr:colOff>
          <xdr:row>196615</xdr:row>
          <xdr:rowOff>152400</xdr:rowOff>
        </xdr:to>
        <xdr:sp macro="" textlink="">
          <xdr:nvSpPr>
            <xdr:cNvPr id="1060" name="List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262150</xdr:row>
          <xdr:rowOff>57150</xdr:rowOff>
        </xdr:from>
        <xdr:to>
          <xdr:col>517</xdr:col>
          <xdr:colOff>152400</xdr:colOff>
          <xdr:row>262151</xdr:row>
          <xdr:rowOff>152400</xdr:rowOff>
        </xdr:to>
        <xdr:sp macro="" textlink="">
          <xdr:nvSpPr>
            <xdr:cNvPr id="1061" name="List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327686</xdr:row>
          <xdr:rowOff>57150</xdr:rowOff>
        </xdr:from>
        <xdr:to>
          <xdr:col>517</xdr:col>
          <xdr:colOff>152400</xdr:colOff>
          <xdr:row>327687</xdr:row>
          <xdr:rowOff>152400</xdr:rowOff>
        </xdr:to>
        <xdr:sp macro="" textlink="">
          <xdr:nvSpPr>
            <xdr:cNvPr id="1062" name="List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393222</xdr:row>
          <xdr:rowOff>57150</xdr:rowOff>
        </xdr:from>
        <xdr:to>
          <xdr:col>517</xdr:col>
          <xdr:colOff>152400</xdr:colOff>
          <xdr:row>393223</xdr:row>
          <xdr:rowOff>152400</xdr:rowOff>
        </xdr:to>
        <xdr:sp macro="" textlink="">
          <xdr:nvSpPr>
            <xdr:cNvPr id="1063" name="List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458758</xdr:row>
          <xdr:rowOff>57150</xdr:rowOff>
        </xdr:from>
        <xdr:to>
          <xdr:col>517</xdr:col>
          <xdr:colOff>152400</xdr:colOff>
          <xdr:row>458759</xdr:row>
          <xdr:rowOff>152400</xdr:rowOff>
        </xdr:to>
        <xdr:sp macro="" textlink="">
          <xdr:nvSpPr>
            <xdr:cNvPr id="1064" name="List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524294</xdr:row>
          <xdr:rowOff>57150</xdr:rowOff>
        </xdr:from>
        <xdr:to>
          <xdr:col>517</xdr:col>
          <xdr:colOff>152400</xdr:colOff>
          <xdr:row>524295</xdr:row>
          <xdr:rowOff>152400</xdr:rowOff>
        </xdr:to>
        <xdr:sp macro="" textlink="">
          <xdr:nvSpPr>
            <xdr:cNvPr id="1065" name="List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589830</xdr:row>
          <xdr:rowOff>57150</xdr:rowOff>
        </xdr:from>
        <xdr:to>
          <xdr:col>517</xdr:col>
          <xdr:colOff>152400</xdr:colOff>
          <xdr:row>589831</xdr:row>
          <xdr:rowOff>152400</xdr:rowOff>
        </xdr:to>
        <xdr:sp macro="" textlink="">
          <xdr:nvSpPr>
            <xdr:cNvPr id="1066" name="List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655366</xdr:row>
          <xdr:rowOff>57150</xdr:rowOff>
        </xdr:from>
        <xdr:to>
          <xdr:col>517</xdr:col>
          <xdr:colOff>152400</xdr:colOff>
          <xdr:row>655367</xdr:row>
          <xdr:rowOff>152400</xdr:rowOff>
        </xdr:to>
        <xdr:sp macro="" textlink="">
          <xdr:nvSpPr>
            <xdr:cNvPr id="1067" name="List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720902</xdr:row>
          <xdr:rowOff>57150</xdr:rowOff>
        </xdr:from>
        <xdr:to>
          <xdr:col>517</xdr:col>
          <xdr:colOff>152400</xdr:colOff>
          <xdr:row>720903</xdr:row>
          <xdr:rowOff>152400</xdr:rowOff>
        </xdr:to>
        <xdr:sp macro="" textlink="">
          <xdr:nvSpPr>
            <xdr:cNvPr id="1068" name="List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786438</xdr:row>
          <xdr:rowOff>57150</xdr:rowOff>
        </xdr:from>
        <xdr:to>
          <xdr:col>517</xdr:col>
          <xdr:colOff>152400</xdr:colOff>
          <xdr:row>786439</xdr:row>
          <xdr:rowOff>152400</xdr:rowOff>
        </xdr:to>
        <xdr:sp macro="" textlink="">
          <xdr:nvSpPr>
            <xdr:cNvPr id="1069" name="List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851974</xdr:row>
          <xdr:rowOff>57150</xdr:rowOff>
        </xdr:from>
        <xdr:to>
          <xdr:col>517</xdr:col>
          <xdr:colOff>152400</xdr:colOff>
          <xdr:row>851975</xdr:row>
          <xdr:rowOff>152400</xdr:rowOff>
        </xdr:to>
        <xdr:sp macro="" textlink="">
          <xdr:nvSpPr>
            <xdr:cNvPr id="1070" name="List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917510</xdr:row>
          <xdr:rowOff>57150</xdr:rowOff>
        </xdr:from>
        <xdr:to>
          <xdr:col>517</xdr:col>
          <xdr:colOff>152400</xdr:colOff>
          <xdr:row>917511</xdr:row>
          <xdr:rowOff>152400</xdr:rowOff>
        </xdr:to>
        <xdr:sp macro="" textlink="">
          <xdr:nvSpPr>
            <xdr:cNvPr id="1071" name="List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516</xdr:col>
          <xdr:colOff>0</xdr:colOff>
          <xdr:row>983046</xdr:row>
          <xdr:rowOff>57150</xdr:rowOff>
        </xdr:from>
        <xdr:to>
          <xdr:col>517</xdr:col>
          <xdr:colOff>152400</xdr:colOff>
          <xdr:row>983047</xdr:row>
          <xdr:rowOff>152400</xdr:rowOff>
        </xdr:to>
        <xdr:sp macro="" textlink="">
          <xdr:nvSpPr>
            <xdr:cNvPr id="1072" name="List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10</xdr:row>
          <xdr:rowOff>57150</xdr:rowOff>
        </xdr:from>
        <xdr:to>
          <xdr:col>773</xdr:col>
          <xdr:colOff>152400</xdr:colOff>
          <xdr:row>11</xdr:row>
          <xdr:rowOff>19050</xdr:rowOff>
        </xdr:to>
        <xdr:sp macro="" textlink="">
          <xdr:nvSpPr>
            <xdr:cNvPr id="1073" name="List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65542</xdr:row>
          <xdr:rowOff>57150</xdr:rowOff>
        </xdr:from>
        <xdr:to>
          <xdr:col>773</xdr:col>
          <xdr:colOff>152400</xdr:colOff>
          <xdr:row>65543</xdr:row>
          <xdr:rowOff>152400</xdr:rowOff>
        </xdr:to>
        <xdr:sp macro="" textlink="">
          <xdr:nvSpPr>
            <xdr:cNvPr id="1074" name="List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131078</xdr:row>
          <xdr:rowOff>57150</xdr:rowOff>
        </xdr:from>
        <xdr:to>
          <xdr:col>773</xdr:col>
          <xdr:colOff>152400</xdr:colOff>
          <xdr:row>131079</xdr:row>
          <xdr:rowOff>152400</xdr:rowOff>
        </xdr:to>
        <xdr:sp macro="" textlink="">
          <xdr:nvSpPr>
            <xdr:cNvPr id="1075" name="List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196614</xdr:row>
          <xdr:rowOff>57150</xdr:rowOff>
        </xdr:from>
        <xdr:to>
          <xdr:col>773</xdr:col>
          <xdr:colOff>152400</xdr:colOff>
          <xdr:row>196615</xdr:row>
          <xdr:rowOff>152400</xdr:rowOff>
        </xdr:to>
        <xdr:sp macro="" textlink="">
          <xdr:nvSpPr>
            <xdr:cNvPr id="1076" name="List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262150</xdr:row>
          <xdr:rowOff>57150</xdr:rowOff>
        </xdr:from>
        <xdr:to>
          <xdr:col>773</xdr:col>
          <xdr:colOff>152400</xdr:colOff>
          <xdr:row>262151</xdr:row>
          <xdr:rowOff>152400</xdr:rowOff>
        </xdr:to>
        <xdr:sp macro="" textlink="">
          <xdr:nvSpPr>
            <xdr:cNvPr id="1077" name="List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327686</xdr:row>
          <xdr:rowOff>57150</xdr:rowOff>
        </xdr:from>
        <xdr:to>
          <xdr:col>773</xdr:col>
          <xdr:colOff>152400</xdr:colOff>
          <xdr:row>327687</xdr:row>
          <xdr:rowOff>152400</xdr:rowOff>
        </xdr:to>
        <xdr:sp macro="" textlink="">
          <xdr:nvSpPr>
            <xdr:cNvPr id="1078" name="List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393222</xdr:row>
          <xdr:rowOff>57150</xdr:rowOff>
        </xdr:from>
        <xdr:to>
          <xdr:col>773</xdr:col>
          <xdr:colOff>152400</xdr:colOff>
          <xdr:row>393223</xdr:row>
          <xdr:rowOff>152400</xdr:rowOff>
        </xdr:to>
        <xdr:sp macro="" textlink="">
          <xdr:nvSpPr>
            <xdr:cNvPr id="1079" name="List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458758</xdr:row>
          <xdr:rowOff>57150</xdr:rowOff>
        </xdr:from>
        <xdr:to>
          <xdr:col>773</xdr:col>
          <xdr:colOff>152400</xdr:colOff>
          <xdr:row>458759</xdr:row>
          <xdr:rowOff>152400</xdr:rowOff>
        </xdr:to>
        <xdr:sp macro="" textlink="">
          <xdr:nvSpPr>
            <xdr:cNvPr id="1080" name="List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524294</xdr:row>
          <xdr:rowOff>57150</xdr:rowOff>
        </xdr:from>
        <xdr:to>
          <xdr:col>773</xdr:col>
          <xdr:colOff>152400</xdr:colOff>
          <xdr:row>524295</xdr:row>
          <xdr:rowOff>152400</xdr:rowOff>
        </xdr:to>
        <xdr:sp macro="" textlink="">
          <xdr:nvSpPr>
            <xdr:cNvPr id="1081" name="List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589830</xdr:row>
          <xdr:rowOff>57150</xdr:rowOff>
        </xdr:from>
        <xdr:to>
          <xdr:col>773</xdr:col>
          <xdr:colOff>152400</xdr:colOff>
          <xdr:row>589831</xdr:row>
          <xdr:rowOff>152400</xdr:rowOff>
        </xdr:to>
        <xdr:sp macro="" textlink="">
          <xdr:nvSpPr>
            <xdr:cNvPr id="1082" name="List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655366</xdr:row>
          <xdr:rowOff>57150</xdr:rowOff>
        </xdr:from>
        <xdr:to>
          <xdr:col>773</xdr:col>
          <xdr:colOff>152400</xdr:colOff>
          <xdr:row>655367</xdr:row>
          <xdr:rowOff>152400</xdr:rowOff>
        </xdr:to>
        <xdr:sp macro="" textlink="">
          <xdr:nvSpPr>
            <xdr:cNvPr id="1083" name="List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720902</xdr:row>
          <xdr:rowOff>57150</xdr:rowOff>
        </xdr:from>
        <xdr:to>
          <xdr:col>773</xdr:col>
          <xdr:colOff>152400</xdr:colOff>
          <xdr:row>720903</xdr:row>
          <xdr:rowOff>152400</xdr:rowOff>
        </xdr:to>
        <xdr:sp macro="" textlink="">
          <xdr:nvSpPr>
            <xdr:cNvPr id="1084" name="List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786438</xdr:row>
          <xdr:rowOff>57150</xdr:rowOff>
        </xdr:from>
        <xdr:to>
          <xdr:col>773</xdr:col>
          <xdr:colOff>152400</xdr:colOff>
          <xdr:row>786439</xdr:row>
          <xdr:rowOff>152400</xdr:rowOff>
        </xdr:to>
        <xdr:sp macro="" textlink="">
          <xdr:nvSpPr>
            <xdr:cNvPr id="1085" name="List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851974</xdr:row>
          <xdr:rowOff>57150</xdr:rowOff>
        </xdr:from>
        <xdr:to>
          <xdr:col>773</xdr:col>
          <xdr:colOff>152400</xdr:colOff>
          <xdr:row>851975</xdr:row>
          <xdr:rowOff>152400</xdr:rowOff>
        </xdr:to>
        <xdr:sp macro="" textlink="">
          <xdr:nvSpPr>
            <xdr:cNvPr id="1086" name="List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917510</xdr:row>
          <xdr:rowOff>57150</xdr:rowOff>
        </xdr:from>
        <xdr:to>
          <xdr:col>773</xdr:col>
          <xdr:colOff>152400</xdr:colOff>
          <xdr:row>917511</xdr:row>
          <xdr:rowOff>152400</xdr:rowOff>
        </xdr:to>
        <xdr:sp macro="" textlink="">
          <xdr:nvSpPr>
            <xdr:cNvPr id="1087" name="List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772</xdr:col>
          <xdr:colOff>0</xdr:colOff>
          <xdr:row>983046</xdr:row>
          <xdr:rowOff>57150</xdr:rowOff>
        </xdr:from>
        <xdr:to>
          <xdr:col>773</xdr:col>
          <xdr:colOff>152400</xdr:colOff>
          <xdr:row>983047</xdr:row>
          <xdr:rowOff>152400</xdr:rowOff>
        </xdr:to>
        <xdr:sp macro="" textlink="">
          <xdr:nvSpPr>
            <xdr:cNvPr id="1088" name="List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10</xdr:row>
          <xdr:rowOff>57150</xdr:rowOff>
        </xdr:from>
        <xdr:to>
          <xdr:col>1029</xdr:col>
          <xdr:colOff>152400</xdr:colOff>
          <xdr:row>11</xdr:row>
          <xdr:rowOff>19050</xdr:rowOff>
        </xdr:to>
        <xdr:sp macro="" textlink="">
          <xdr:nvSpPr>
            <xdr:cNvPr id="1089" name="List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65542</xdr:row>
          <xdr:rowOff>57150</xdr:rowOff>
        </xdr:from>
        <xdr:to>
          <xdr:col>1029</xdr:col>
          <xdr:colOff>152400</xdr:colOff>
          <xdr:row>65543</xdr:row>
          <xdr:rowOff>152400</xdr:rowOff>
        </xdr:to>
        <xdr:sp macro="" textlink="">
          <xdr:nvSpPr>
            <xdr:cNvPr id="1090" name="List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131078</xdr:row>
          <xdr:rowOff>57150</xdr:rowOff>
        </xdr:from>
        <xdr:to>
          <xdr:col>1029</xdr:col>
          <xdr:colOff>152400</xdr:colOff>
          <xdr:row>131079</xdr:row>
          <xdr:rowOff>152400</xdr:rowOff>
        </xdr:to>
        <xdr:sp macro="" textlink="">
          <xdr:nvSpPr>
            <xdr:cNvPr id="1091" name="List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196614</xdr:row>
          <xdr:rowOff>57150</xdr:rowOff>
        </xdr:from>
        <xdr:to>
          <xdr:col>1029</xdr:col>
          <xdr:colOff>152400</xdr:colOff>
          <xdr:row>196615</xdr:row>
          <xdr:rowOff>152400</xdr:rowOff>
        </xdr:to>
        <xdr:sp macro="" textlink="">
          <xdr:nvSpPr>
            <xdr:cNvPr id="1092" name="List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262150</xdr:row>
          <xdr:rowOff>57150</xdr:rowOff>
        </xdr:from>
        <xdr:to>
          <xdr:col>1029</xdr:col>
          <xdr:colOff>152400</xdr:colOff>
          <xdr:row>262151</xdr:row>
          <xdr:rowOff>152400</xdr:rowOff>
        </xdr:to>
        <xdr:sp macro="" textlink="">
          <xdr:nvSpPr>
            <xdr:cNvPr id="1093" name="List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327686</xdr:row>
          <xdr:rowOff>57150</xdr:rowOff>
        </xdr:from>
        <xdr:to>
          <xdr:col>1029</xdr:col>
          <xdr:colOff>152400</xdr:colOff>
          <xdr:row>327687</xdr:row>
          <xdr:rowOff>152400</xdr:rowOff>
        </xdr:to>
        <xdr:sp macro="" textlink="">
          <xdr:nvSpPr>
            <xdr:cNvPr id="1094" name="List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393222</xdr:row>
          <xdr:rowOff>57150</xdr:rowOff>
        </xdr:from>
        <xdr:to>
          <xdr:col>1029</xdr:col>
          <xdr:colOff>152400</xdr:colOff>
          <xdr:row>393223</xdr:row>
          <xdr:rowOff>152400</xdr:rowOff>
        </xdr:to>
        <xdr:sp macro="" textlink="">
          <xdr:nvSpPr>
            <xdr:cNvPr id="1095" name="List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458758</xdr:row>
          <xdr:rowOff>57150</xdr:rowOff>
        </xdr:from>
        <xdr:to>
          <xdr:col>1029</xdr:col>
          <xdr:colOff>152400</xdr:colOff>
          <xdr:row>458759</xdr:row>
          <xdr:rowOff>152400</xdr:rowOff>
        </xdr:to>
        <xdr:sp macro="" textlink="">
          <xdr:nvSpPr>
            <xdr:cNvPr id="1096" name="List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524294</xdr:row>
          <xdr:rowOff>57150</xdr:rowOff>
        </xdr:from>
        <xdr:to>
          <xdr:col>1029</xdr:col>
          <xdr:colOff>152400</xdr:colOff>
          <xdr:row>524295</xdr:row>
          <xdr:rowOff>152400</xdr:rowOff>
        </xdr:to>
        <xdr:sp macro="" textlink="">
          <xdr:nvSpPr>
            <xdr:cNvPr id="1097" name="List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589830</xdr:row>
          <xdr:rowOff>57150</xdr:rowOff>
        </xdr:from>
        <xdr:to>
          <xdr:col>1029</xdr:col>
          <xdr:colOff>152400</xdr:colOff>
          <xdr:row>589831</xdr:row>
          <xdr:rowOff>152400</xdr:rowOff>
        </xdr:to>
        <xdr:sp macro="" textlink="">
          <xdr:nvSpPr>
            <xdr:cNvPr id="1098" name="List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655366</xdr:row>
          <xdr:rowOff>57150</xdr:rowOff>
        </xdr:from>
        <xdr:to>
          <xdr:col>1029</xdr:col>
          <xdr:colOff>152400</xdr:colOff>
          <xdr:row>655367</xdr:row>
          <xdr:rowOff>152400</xdr:rowOff>
        </xdr:to>
        <xdr:sp macro="" textlink="">
          <xdr:nvSpPr>
            <xdr:cNvPr id="1099" name="List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720902</xdr:row>
          <xdr:rowOff>57150</xdr:rowOff>
        </xdr:from>
        <xdr:to>
          <xdr:col>1029</xdr:col>
          <xdr:colOff>152400</xdr:colOff>
          <xdr:row>720903</xdr:row>
          <xdr:rowOff>152400</xdr:rowOff>
        </xdr:to>
        <xdr:sp macro="" textlink="">
          <xdr:nvSpPr>
            <xdr:cNvPr id="1100" name="List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786438</xdr:row>
          <xdr:rowOff>57150</xdr:rowOff>
        </xdr:from>
        <xdr:to>
          <xdr:col>1029</xdr:col>
          <xdr:colOff>152400</xdr:colOff>
          <xdr:row>786439</xdr:row>
          <xdr:rowOff>152400</xdr:rowOff>
        </xdr:to>
        <xdr:sp macro="" textlink="">
          <xdr:nvSpPr>
            <xdr:cNvPr id="1101" name="List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851974</xdr:row>
          <xdr:rowOff>57150</xdr:rowOff>
        </xdr:from>
        <xdr:to>
          <xdr:col>1029</xdr:col>
          <xdr:colOff>152400</xdr:colOff>
          <xdr:row>851975</xdr:row>
          <xdr:rowOff>152400</xdr:rowOff>
        </xdr:to>
        <xdr:sp macro="" textlink="">
          <xdr:nvSpPr>
            <xdr:cNvPr id="1102" name="List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917510</xdr:row>
          <xdr:rowOff>57150</xdr:rowOff>
        </xdr:from>
        <xdr:to>
          <xdr:col>1029</xdr:col>
          <xdr:colOff>152400</xdr:colOff>
          <xdr:row>917511</xdr:row>
          <xdr:rowOff>152400</xdr:rowOff>
        </xdr:to>
        <xdr:sp macro="" textlink="">
          <xdr:nvSpPr>
            <xdr:cNvPr id="1103" name="List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1028</xdr:col>
          <xdr:colOff>0</xdr:colOff>
          <xdr:row>983046</xdr:row>
          <xdr:rowOff>57150</xdr:rowOff>
        </xdr:from>
        <xdr:to>
          <xdr:col>1029</xdr:col>
          <xdr:colOff>152400</xdr:colOff>
          <xdr:row>983047</xdr:row>
          <xdr:rowOff>152400</xdr:rowOff>
        </xdr:to>
        <xdr:sp macro="" textlink="">
          <xdr:nvSpPr>
            <xdr:cNvPr id="1104" name="List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10</xdr:row>
          <xdr:rowOff>57150</xdr:rowOff>
        </xdr:from>
        <xdr:to>
          <xdr:col>1285</xdr:col>
          <xdr:colOff>152400</xdr:colOff>
          <xdr:row>11</xdr:row>
          <xdr:rowOff>19050</xdr:rowOff>
        </xdr:to>
        <xdr:sp macro="" textlink="">
          <xdr:nvSpPr>
            <xdr:cNvPr id="1105" name="List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65542</xdr:row>
          <xdr:rowOff>57150</xdr:rowOff>
        </xdr:from>
        <xdr:to>
          <xdr:col>1285</xdr:col>
          <xdr:colOff>152400</xdr:colOff>
          <xdr:row>65543</xdr:row>
          <xdr:rowOff>152400</xdr:rowOff>
        </xdr:to>
        <xdr:sp macro="" textlink="">
          <xdr:nvSpPr>
            <xdr:cNvPr id="1106" name="List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131078</xdr:row>
          <xdr:rowOff>57150</xdr:rowOff>
        </xdr:from>
        <xdr:to>
          <xdr:col>1285</xdr:col>
          <xdr:colOff>152400</xdr:colOff>
          <xdr:row>131079</xdr:row>
          <xdr:rowOff>152400</xdr:rowOff>
        </xdr:to>
        <xdr:sp macro="" textlink="">
          <xdr:nvSpPr>
            <xdr:cNvPr id="1107" name="List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196614</xdr:row>
          <xdr:rowOff>57150</xdr:rowOff>
        </xdr:from>
        <xdr:to>
          <xdr:col>1285</xdr:col>
          <xdr:colOff>152400</xdr:colOff>
          <xdr:row>196615</xdr:row>
          <xdr:rowOff>152400</xdr:rowOff>
        </xdr:to>
        <xdr:sp macro="" textlink="">
          <xdr:nvSpPr>
            <xdr:cNvPr id="1108" name="List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262150</xdr:row>
          <xdr:rowOff>57150</xdr:rowOff>
        </xdr:from>
        <xdr:to>
          <xdr:col>1285</xdr:col>
          <xdr:colOff>152400</xdr:colOff>
          <xdr:row>262151</xdr:row>
          <xdr:rowOff>152400</xdr:rowOff>
        </xdr:to>
        <xdr:sp macro="" textlink="">
          <xdr:nvSpPr>
            <xdr:cNvPr id="1109" name="List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327686</xdr:row>
          <xdr:rowOff>57150</xdr:rowOff>
        </xdr:from>
        <xdr:to>
          <xdr:col>1285</xdr:col>
          <xdr:colOff>152400</xdr:colOff>
          <xdr:row>327687</xdr:row>
          <xdr:rowOff>152400</xdr:rowOff>
        </xdr:to>
        <xdr:sp macro="" textlink="">
          <xdr:nvSpPr>
            <xdr:cNvPr id="1110" name="List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393222</xdr:row>
          <xdr:rowOff>57150</xdr:rowOff>
        </xdr:from>
        <xdr:to>
          <xdr:col>1285</xdr:col>
          <xdr:colOff>152400</xdr:colOff>
          <xdr:row>393223</xdr:row>
          <xdr:rowOff>152400</xdr:rowOff>
        </xdr:to>
        <xdr:sp macro="" textlink="">
          <xdr:nvSpPr>
            <xdr:cNvPr id="1111" name="List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458758</xdr:row>
          <xdr:rowOff>57150</xdr:rowOff>
        </xdr:from>
        <xdr:to>
          <xdr:col>1285</xdr:col>
          <xdr:colOff>152400</xdr:colOff>
          <xdr:row>458759</xdr:row>
          <xdr:rowOff>152400</xdr:rowOff>
        </xdr:to>
        <xdr:sp macro="" textlink="">
          <xdr:nvSpPr>
            <xdr:cNvPr id="1112" name="List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524294</xdr:row>
          <xdr:rowOff>57150</xdr:rowOff>
        </xdr:from>
        <xdr:to>
          <xdr:col>1285</xdr:col>
          <xdr:colOff>152400</xdr:colOff>
          <xdr:row>524295</xdr:row>
          <xdr:rowOff>152400</xdr:rowOff>
        </xdr:to>
        <xdr:sp macro="" textlink="">
          <xdr:nvSpPr>
            <xdr:cNvPr id="1113" name="List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589830</xdr:row>
          <xdr:rowOff>57150</xdr:rowOff>
        </xdr:from>
        <xdr:to>
          <xdr:col>1285</xdr:col>
          <xdr:colOff>152400</xdr:colOff>
          <xdr:row>589831</xdr:row>
          <xdr:rowOff>152400</xdr:rowOff>
        </xdr:to>
        <xdr:sp macro="" textlink="">
          <xdr:nvSpPr>
            <xdr:cNvPr id="1114" name="List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655366</xdr:row>
          <xdr:rowOff>57150</xdr:rowOff>
        </xdr:from>
        <xdr:to>
          <xdr:col>1285</xdr:col>
          <xdr:colOff>152400</xdr:colOff>
          <xdr:row>655367</xdr:row>
          <xdr:rowOff>152400</xdr:rowOff>
        </xdr:to>
        <xdr:sp macro="" textlink="">
          <xdr:nvSpPr>
            <xdr:cNvPr id="1115" name="List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720902</xdr:row>
          <xdr:rowOff>57150</xdr:rowOff>
        </xdr:from>
        <xdr:to>
          <xdr:col>1285</xdr:col>
          <xdr:colOff>152400</xdr:colOff>
          <xdr:row>720903</xdr:row>
          <xdr:rowOff>152400</xdr:rowOff>
        </xdr:to>
        <xdr:sp macro="" textlink="">
          <xdr:nvSpPr>
            <xdr:cNvPr id="1116" name="List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786438</xdr:row>
          <xdr:rowOff>57150</xdr:rowOff>
        </xdr:from>
        <xdr:to>
          <xdr:col>1285</xdr:col>
          <xdr:colOff>152400</xdr:colOff>
          <xdr:row>786439</xdr:row>
          <xdr:rowOff>152400</xdr:rowOff>
        </xdr:to>
        <xdr:sp macro="" textlink="">
          <xdr:nvSpPr>
            <xdr:cNvPr id="1117" name="List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851974</xdr:row>
          <xdr:rowOff>57150</xdr:rowOff>
        </xdr:from>
        <xdr:to>
          <xdr:col>1285</xdr:col>
          <xdr:colOff>152400</xdr:colOff>
          <xdr:row>851975</xdr:row>
          <xdr:rowOff>152400</xdr:rowOff>
        </xdr:to>
        <xdr:sp macro="" textlink="">
          <xdr:nvSpPr>
            <xdr:cNvPr id="1118" name="List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917510</xdr:row>
          <xdr:rowOff>57150</xdr:rowOff>
        </xdr:from>
        <xdr:to>
          <xdr:col>1285</xdr:col>
          <xdr:colOff>152400</xdr:colOff>
          <xdr:row>917511</xdr:row>
          <xdr:rowOff>152400</xdr:rowOff>
        </xdr:to>
        <xdr:sp macro="" textlink="">
          <xdr:nvSpPr>
            <xdr:cNvPr id="1119" name="List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1284</xdr:col>
          <xdr:colOff>0</xdr:colOff>
          <xdr:row>983046</xdr:row>
          <xdr:rowOff>57150</xdr:rowOff>
        </xdr:from>
        <xdr:to>
          <xdr:col>1285</xdr:col>
          <xdr:colOff>152400</xdr:colOff>
          <xdr:row>983047</xdr:row>
          <xdr:rowOff>152400</xdr:rowOff>
        </xdr:to>
        <xdr:sp macro="" textlink="">
          <xdr:nvSpPr>
            <xdr:cNvPr id="1120" name="List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10</xdr:row>
          <xdr:rowOff>57150</xdr:rowOff>
        </xdr:from>
        <xdr:to>
          <xdr:col>1541</xdr:col>
          <xdr:colOff>152400</xdr:colOff>
          <xdr:row>11</xdr:row>
          <xdr:rowOff>19050</xdr:rowOff>
        </xdr:to>
        <xdr:sp macro="" textlink="">
          <xdr:nvSpPr>
            <xdr:cNvPr id="1121" name="List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65542</xdr:row>
          <xdr:rowOff>57150</xdr:rowOff>
        </xdr:from>
        <xdr:to>
          <xdr:col>1541</xdr:col>
          <xdr:colOff>152400</xdr:colOff>
          <xdr:row>65543</xdr:row>
          <xdr:rowOff>152400</xdr:rowOff>
        </xdr:to>
        <xdr:sp macro="" textlink="">
          <xdr:nvSpPr>
            <xdr:cNvPr id="1122" name="List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131078</xdr:row>
          <xdr:rowOff>57150</xdr:rowOff>
        </xdr:from>
        <xdr:to>
          <xdr:col>1541</xdr:col>
          <xdr:colOff>152400</xdr:colOff>
          <xdr:row>131079</xdr:row>
          <xdr:rowOff>152400</xdr:rowOff>
        </xdr:to>
        <xdr:sp macro="" textlink="">
          <xdr:nvSpPr>
            <xdr:cNvPr id="1123" name="List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196614</xdr:row>
          <xdr:rowOff>57150</xdr:rowOff>
        </xdr:from>
        <xdr:to>
          <xdr:col>1541</xdr:col>
          <xdr:colOff>152400</xdr:colOff>
          <xdr:row>196615</xdr:row>
          <xdr:rowOff>152400</xdr:rowOff>
        </xdr:to>
        <xdr:sp macro="" textlink="">
          <xdr:nvSpPr>
            <xdr:cNvPr id="1124" name="List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262150</xdr:row>
          <xdr:rowOff>57150</xdr:rowOff>
        </xdr:from>
        <xdr:to>
          <xdr:col>1541</xdr:col>
          <xdr:colOff>152400</xdr:colOff>
          <xdr:row>262151</xdr:row>
          <xdr:rowOff>152400</xdr:rowOff>
        </xdr:to>
        <xdr:sp macro="" textlink="">
          <xdr:nvSpPr>
            <xdr:cNvPr id="1125" name="List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327686</xdr:row>
          <xdr:rowOff>57150</xdr:rowOff>
        </xdr:from>
        <xdr:to>
          <xdr:col>1541</xdr:col>
          <xdr:colOff>152400</xdr:colOff>
          <xdr:row>327687</xdr:row>
          <xdr:rowOff>152400</xdr:rowOff>
        </xdr:to>
        <xdr:sp macro="" textlink="">
          <xdr:nvSpPr>
            <xdr:cNvPr id="1126" name="List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393222</xdr:row>
          <xdr:rowOff>57150</xdr:rowOff>
        </xdr:from>
        <xdr:to>
          <xdr:col>1541</xdr:col>
          <xdr:colOff>152400</xdr:colOff>
          <xdr:row>393223</xdr:row>
          <xdr:rowOff>152400</xdr:rowOff>
        </xdr:to>
        <xdr:sp macro="" textlink="">
          <xdr:nvSpPr>
            <xdr:cNvPr id="1127" name="List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458758</xdr:row>
          <xdr:rowOff>57150</xdr:rowOff>
        </xdr:from>
        <xdr:to>
          <xdr:col>1541</xdr:col>
          <xdr:colOff>152400</xdr:colOff>
          <xdr:row>458759</xdr:row>
          <xdr:rowOff>152400</xdr:rowOff>
        </xdr:to>
        <xdr:sp macro="" textlink="">
          <xdr:nvSpPr>
            <xdr:cNvPr id="1128" name="List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524294</xdr:row>
          <xdr:rowOff>57150</xdr:rowOff>
        </xdr:from>
        <xdr:to>
          <xdr:col>1541</xdr:col>
          <xdr:colOff>152400</xdr:colOff>
          <xdr:row>524295</xdr:row>
          <xdr:rowOff>152400</xdr:rowOff>
        </xdr:to>
        <xdr:sp macro="" textlink="">
          <xdr:nvSpPr>
            <xdr:cNvPr id="1129" name="List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589830</xdr:row>
          <xdr:rowOff>57150</xdr:rowOff>
        </xdr:from>
        <xdr:to>
          <xdr:col>1541</xdr:col>
          <xdr:colOff>152400</xdr:colOff>
          <xdr:row>589831</xdr:row>
          <xdr:rowOff>152400</xdr:rowOff>
        </xdr:to>
        <xdr:sp macro="" textlink="">
          <xdr:nvSpPr>
            <xdr:cNvPr id="1130" name="List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655366</xdr:row>
          <xdr:rowOff>57150</xdr:rowOff>
        </xdr:from>
        <xdr:to>
          <xdr:col>1541</xdr:col>
          <xdr:colOff>152400</xdr:colOff>
          <xdr:row>655367</xdr:row>
          <xdr:rowOff>152400</xdr:rowOff>
        </xdr:to>
        <xdr:sp macro="" textlink="">
          <xdr:nvSpPr>
            <xdr:cNvPr id="1131" name="List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720902</xdr:row>
          <xdr:rowOff>57150</xdr:rowOff>
        </xdr:from>
        <xdr:to>
          <xdr:col>1541</xdr:col>
          <xdr:colOff>152400</xdr:colOff>
          <xdr:row>720903</xdr:row>
          <xdr:rowOff>152400</xdr:rowOff>
        </xdr:to>
        <xdr:sp macro="" textlink="">
          <xdr:nvSpPr>
            <xdr:cNvPr id="1132" name="List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786438</xdr:row>
          <xdr:rowOff>57150</xdr:rowOff>
        </xdr:from>
        <xdr:to>
          <xdr:col>1541</xdr:col>
          <xdr:colOff>152400</xdr:colOff>
          <xdr:row>786439</xdr:row>
          <xdr:rowOff>152400</xdr:rowOff>
        </xdr:to>
        <xdr:sp macro="" textlink="">
          <xdr:nvSpPr>
            <xdr:cNvPr id="1133" name="List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851974</xdr:row>
          <xdr:rowOff>57150</xdr:rowOff>
        </xdr:from>
        <xdr:to>
          <xdr:col>1541</xdr:col>
          <xdr:colOff>152400</xdr:colOff>
          <xdr:row>851975</xdr:row>
          <xdr:rowOff>152400</xdr:rowOff>
        </xdr:to>
        <xdr:sp macro="" textlink="">
          <xdr:nvSpPr>
            <xdr:cNvPr id="1134" name="List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917510</xdr:row>
          <xdr:rowOff>57150</xdr:rowOff>
        </xdr:from>
        <xdr:to>
          <xdr:col>1541</xdr:col>
          <xdr:colOff>152400</xdr:colOff>
          <xdr:row>917511</xdr:row>
          <xdr:rowOff>152400</xdr:rowOff>
        </xdr:to>
        <xdr:sp macro="" textlink="">
          <xdr:nvSpPr>
            <xdr:cNvPr id="1135" name="List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1540</xdr:col>
          <xdr:colOff>0</xdr:colOff>
          <xdr:row>983046</xdr:row>
          <xdr:rowOff>57150</xdr:rowOff>
        </xdr:from>
        <xdr:to>
          <xdr:col>1541</xdr:col>
          <xdr:colOff>152400</xdr:colOff>
          <xdr:row>983047</xdr:row>
          <xdr:rowOff>152400</xdr:rowOff>
        </xdr:to>
        <xdr:sp macro="" textlink="">
          <xdr:nvSpPr>
            <xdr:cNvPr id="1136" name="List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10</xdr:row>
          <xdr:rowOff>57150</xdr:rowOff>
        </xdr:from>
        <xdr:to>
          <xdr:col>1797</xdr:col>
          <xdr:colOff>152400</xdr:colOff>
          <xdr:row>11</xdr:row>
          <xdr:rowOff>19050</xdr:rowOff>
        </xdr:to>
        <xdr:sp macro="" textlink="">
          <xdr:nvSpPr>
            <xdr:cNvPr id="1137" name="List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65542</xdr:row>
          <xdr:rowOff>57150</xdr:rowOff>
        </xdr:from>
        <xdr:to>
          <xdr:col>1797</xdr:col>
          <xdr:colOff>152400</xdr:colOff>
          <xdr:row>65543</xdr:row>
          <xdr:rowOff>152400</xdr:rowOff>
        </xdr:to>
        <xdr:sp macro="" textlink="">
          <xdr:nvSpPr>
            <xdr:cNvPr id="1138" name="List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131078</xdr:row>
          <xdr:rowOff>57150</xdr:rowOff>
        </xdr:from>
        <xdr:to>
          <xdr:col>1797</xdr:col>
          <xdr:colOff>152400</xdr:colOff>
          <xdr:row>131079</xdr:row>
          <xdr:rowOff>152400</xdr:rowOff>
        </xdr:to>
        <xdr:sp macro="" textlink="">
          <xdr:nvSpPr>
            <xdr:cNvPr id="1139" name="List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196614</xdr:row>
          <xdr:rowOff>57150</xdr:rowOff>
        </xdr:from>
        <xdr:to>
          <xdr:col>1797</xdr:col>
          <xdr:colOff>152400</xdr:colOff>
          <xdr:row>196615</xdr:row>
          <xdr:rowOff>152400</xdr:rowOff>
        </xdr:to>
        <xdr:sp macro="" textlink="">
          <xdr:nvSpPr>
            <xdr:cNvPr id="1140" name="List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262150</xdr:row>
          <xdr:rowOff>57150</xdr:rowOff>
        </xdr:from>
        <xdr:to>
          <xdr:col>1797</xdr:col>
          <xdr:colOff>152400</xdr:colOff>
          <xdr:row>262151</xdr:row>
          <xdr:rowOff>152400</xdr:rowOff>
        </xdr:to>
        <xdr:sp macro="" textlink="">
          <xdr:nvSpPr>
            <xdr:cNvPr id="1141" name="List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327686</xdr:row>
          <xdr:rowOff>57150</xdr:rowOff>
        </xdr:from>
        <xdr:to>
          <xdr:col>1797</xdr:col>
          <xdr:colOff>152400</xdr:colOff>
          <xdr:row>327687</xdr:row>
          <xdr:rowOff>152400</xdr:rowOff>
        </xdr:to>
        <xdr:sp macro="" textlink="">
          <xdr:nvSpPr>
            <xdr:cNvPr id="1142" name="List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393222</xdr:row>
          <xdr:rowOff>57150</xdr:rowOff>
        </xdr:from>
        <xdr:to>
          <xdr:col>1797</xdr:col>
          <xdr:colOff>152400</xdr:colOff>
          <xdr:row>393223</xdr:row>
          <xdr:rowOff>152400</xdr:rowOff>
        </xdr:to>
        <xdr:sp macro="" textlink="">
          <xdr:nvSpPr>
            <xdr:cNvPr id="1143" name="List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458758</xdr:row>
          <xdr:rowOff>57150</xdr:rowOff>
        </xdr:from>
        <xdr:to>
          <xdr:col>1797</xdr:col>
          <xdr:colOff>152400</xdr:colOff>
          <xdr:row>458759</xdr:row>
          <xdr:rowOff>152400</xdr:rowOff>
        </xdr:to>
        <xdr:sp macro="" textlink="">
          <xdr:nvSpPr>
            <xdr:cNvPr id="1144" name="List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524294</xdr:row>
          <xdr:rowOff>57150</xdr:rowOff>
        </xdr:from>
        <xdr:to>
          <xdr:col>1797</xdr:col>
          <xdr:colOff>152400</xdr:colOff>
          <xdr:row>524295</xdr:row>
          <xdr:rowOff>152400</xdr:rowOff>
        </xdr:to>
        <xdr:sp macro="" textlink="">
          <xdr:nvSpPr>
            <xdr:cNvPr id="1145" name="List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589830</xdr:row>
          <xdr:rowOff>57150</xdr:rowOff>
        </xdr:from>
        <xdr:to>
          <xdr:col>1797</xdr:col>
          <xdr:colOff>152400</xdr:colOff>
          <xdr:row>589831</xdr:row>
          <xdr:rowOff>152400</xdr:rowOff>
        </xdr:to>
        <xdr:sp macro="" textlink="">
          <xdr:nvSpPr>
            <xdr:cNvPr id="1146" name="List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655366</xdr:row>
          <xdr:rowOff>57150</xdr:rowOff>
        </xdr:from>
        <xdr:to>
          <xdr:col>1797</xdr:col>
          <xdr:colOff>152400</xdr:colOff>
          <xdr:row>655367</xdr:row>
          <xdr:rowOff>152400</xdr:rowOff>
        </xdr:to>
        <xdr:sp macro="" textlink="">
          <xdr:nvSpPr>
            <xdr:cNvPr id="1147" name="List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720902</xdr:row>
          <xdr:rowOff>57150</xdr:rowOff>
        </xdr:from>
        <xdr:to>
          <xdr:col>1797</xdr:col>
          <xdr:colOff>152400</xdr:colOff>
          <xdr:row>720903</xdr:row>
          <xdr:rowOff>152400</xdr:rowOff>
        </xdr:to>
        <xdr:sp macro="" textlink="">
          <xdr:nvSpPr>
            <xdr:cNvPr id="1148" name="List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786438</xdr:row>
          <xdr:rowOff>57150</xdr:rowOff>
        </xdr:from>
        <xdr:to>
          <xdr:col>1797</xdr:col>
          <xdr:colOff>152400</xdr:colOff>
          <xdr:row>786439</xdr:row>
          <xdr:rowOff>152400</xdr:rowOff>
        </xdr:to>
        <xdr:sp macro="" textlink="">
          <xdr:nvSpPr>
            <xdr:cNvPr id="1149" name="List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851974</xdr:row>
          <xdr:rowOff>57150</xdr:rowOff>
        </xdr:from>
        <xdr:to>
          <xdr:col>1797</xdr:col>
          <xdr:colOff>152400</xdr:colOff>
          <xdr:row>851975</xdr:row>
          <xdr:rowOff>152400</xdr:rowOff>
        </xdr:to>
        <xdr:sp macro="" textlink="">
          <xdr:nvSpPr>
            <xdr:cNvPr id="1150" name="List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917510</xdr:row>
          <xdr:rowOff>57150</xdr:rowOff>
        </xdr:from>
        <xdr:to>
          <xdr:col>1797</xdr:col>
          <xdr:colOff>152400</xdr:colOff>
          <xdr:row>917511</xdr:row>
          <xdr:rowOff>152400</xdr:rowOff>
        </xdr:to>
        <xdr:sp macro="" textlink="">
          <xdr:nvSpPr>
            <xdr:cNvPr id="1151" name="List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1796</xdr:col>
          <xdr:colOff>0</xdr:colOff>
          <xdr:row>983046</xdr:row>
          <xdr:rowOff>57150</xdr:rowOff>
        </xdr:from>
        <xdr:to>
          <xdr:col>1797</xdr:col>
          <xdr:colOff>152400</xdr:colOff>
          <xdr:row>983047</xdr:row>
          <xdr:rowOff>152400</xdr:rowOff>
        </xdr:to>
        <xdr:sp macro="" textlink="">
          <xdr:nvSpPr>
            <xdr:cNvPr id="1152" name="List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10</xdr:row>
          <xdr:rowOff>57150</xdr:rowOff>
        </xdr:from>
        <xdr:to>
          <xdr:col>2053</xdr:col>
          <xdr:colOff>152400</xdr:colOff>
          <xdr:row>11</xdr:row>
          <xdr:rowOff>19050</xdr:rowOff>
        </xdr:to>
        <xdr:sp macro="" textlink="">
          <xdr:nvSpPr>
            <xdr:cNvPr id="1153" name="List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65542</xdr:row>
          <xdr:rowOff>57150</xdr:rowOff>
        </xdr:from>
        <xdr:to>
          <xdr:col>2053</xdr:col>
          <xdr:colOff>152400</xdr:colOff>
          <xdr:row>65543</xdr:row>
          <xdr:rowOff>152400</xdr:rowOff>
        </xdr:to>
        <xdr:sp macro="" textlink="">
          <xdr:nvSpPr>
            <xdr:cNvPr id="1154" name="List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131078</xdr:row>
          <xdr:rowOff>57150</xdr:rowOff>
        </xdr:from>
        <xdr:to>
          <xdr:col>2053</xdr:col>
          <xdr:colOff>152400</xdr:colOff>
          <xdr:row>131079</xdr:row>
          <xdr:rowOff>152400</xdr:rowOff>
        </xdr:to>
        <xdr:sp macro="" textlink="">
          <xdr:nvSpPr>
            <xdr:cNvPr id="1155" name="List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196614</xdr:row>
          <xdr:rowOff>57150</xdr:rowOff>
        </xdr:from>
        <xdr:to>
          <xdr:col>2053</xdr:col>
          <xdr:colOff>152400</xdr:colOff>
          <xdr:row>196615</xdr:row>
          <xdr:rowOff>152400</xdr:rowOff>
        </xdr:to>
        <xdr:sp macro="" textlink="">
          <xdr:nvSpPr>
            <xdr:cNvPr id="1156" name="List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262150</xdr:row>
          <xdr:rowOff>57150</xdr:rowOff>
        </xdr:from>
        <xdr:to>
          <xdr:col>2053</xdr:col>
          <xdr:colOff>152400</xdr:colOff>
          <xdr:row>262151</xdr:row>
          <xdr:rowOff>152400</xdr:rowOff>
        </xdr:to>
        <xdr:sp macro="" textlink="">
          <xdr:nvSpPr>
            <xdr:cNvPr id="1157" name="List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327686</xdr:row>
          <xdr:rowOff>57150</xdr:rowOff>
        </xdr:from>
        <xdr:to>
          <xdr:col>2053</xdr:col>
          <xdr:colOff>152400</xdr:colOff>
          <xdr:row>327687</xdr:row>
          <xdr:rowOff>152400</xdr:rowOff>
        </xdr:to>
        <xdr:sp macro="" textlink="">
          <xdr:nvSpPr>
            <xdr:cNvPr id="1158" name="List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393222</xdr:row>
          <xdr:rowOff>57150</xdr:rowOff>
        </xdr:from>
        <xdr:to>
          <xdr:col>2053</xdr:col>
          <xdr:colOff>152400</xdr:colOff>
          <xdr:row>393223</xdr:row>
          <xdr:rowOff>152400</xdr:rowOff>
        </xdr:to>
        <xdr:sp macro="" textlink="">
          <xdr:nvSpPr>
            <xdr:cNvPr id="1159" name="List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458758</xdr:row>
          <xdr:rowOff>57150</xdr:rowOff>
        </xdr:from>
        <xdr:to>
          <xdr:col>2053</xdr:col>
          <xdr:colOff>152400</xdr:colOff>
          <xdr:row>458759</xdr:row>
          <xdr:rowOff>152400</xdr:rowOff>
        </xdr:to>
        <xdr:sp macro="" textlink="">
          <xdr:nvSpPr>
            <xdr:cNvPr id="1160" name="List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524294</xdr:row>
          <xdr:rowOff>57150</xdr:rowOff>
        </xdr:from>
        <xdr:to>
          <xdr:col>2053</xdr:col>
          <xdr:colOff>152400</xdr:colOff>
          <xdr:row>524295</xdr:row>
          <xdr:rowOff>152400</xdr:rowOff>
        </xdr:to>
        <xdr:sp macro="" textlink="">
          <xdr:nvSpPr>
            <xdr:cNvPr id="1161" name="List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589830</xdr:row>
          <xdr:rowOff>57150</xdr:rowOff>
        </xdr:from>
        <xdr:to>
          <xdr:col>2053</xdr:col>
          <xdr:colOff>152400</xdr:colOff>
          <xdr:row>589831</xdr:row>
          <xdr:rowOff>152400</xdr:rowOff>
        </xdr:to>
        <xdr:sp macro="" textlink="">
          <xdr:nvSpPr>
            <xdr:cNvPr id="1162" name="List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655366</xdr:row>
          <xdr:rowOff>57150</xdr:rowOff>
        </xdr:from>
        <xdr:to>
          <xdr:col>2053</xdr:col>
          <xdr:colOff>152400</xdr:colOff>
          <xdr:row>655367</xdr:row>
          <xdr:rowOff>152400</xdr:rowOff>
        </xdr:to>
        <xdr:sp macro="" textlink="">
          <xdr:nvSpPr>
            <xdr:cNvPr id="1163" name="List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720902</xdr:row>
          <xdr:rowOff>57150</xdr:rowOff>
        </xdr:from>
        <xdr:to>
          <xdr:col>2053</xdr:col>
          <xdr:colOff>152400</xdr:colOff>
          <xdr:row>720903</xdr:row>
          <xdr:rowOff>152400</xdr:rowOff>
        </xdr:to>
        <xdr:sp macro="" textlink="">
          <xdr:nvSpPr>
            <xdr:cNvPr id="1164" name="List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786438</xdr:row>
          <xdr:rowOff>57150</xdr:rowOff>
        </xdr:from>
        <xdr:to>
          <xdr:col>2053</xdr:col>
          <xdr:colOff>152400</xdr:colOff>
          <xdr:row>786439</xdr:row>
          <xdr:rowOff>152400</xdr:rowOff>
        </xdr:to>
        <xdr:sp macro="" textlink="">
          <xdr:nvSpPr>
            <xdr:cNvPr id="1165" name="List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851974</xdr:row>
          <xdr:rowOff>57150</xdr:rowOff>
        </xdr:from>
        <xdr:to>
          <xdr:col>2053</xdr:col>
          <xdr:colOff>152400</xdr:colOff>
          <xdr:row>851975</xdr:row>
          <xdr:rowOff>152400</xdr:rowOff>
        </xdr:to>
        <xdr:sp macro="" textlink="">
          <xdr:nvSpPr>
            <xdr:cNvPr id="1166" name="List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917510</xdr:row>
          <xdr:rowOff>57150</xdr:rowOff>
        </xdr:from>
        <xdr:to>
          <xdr:col>2053</xdr:col>
          <xdr:colOff>152400</xdr:colOff>
          <xdr:row>917511</xdr:row>
          <xdr:rowOff>152400</xdr:rowOff>
        </xdr:to>
        <xdr:sp macro="" textlink="">
          <xdr:nvSpPr>
            <xdr:cNvPr id="1167" name="List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2052</xdr:col>
          <xdr:colOff>0</xdr:colOff>
          <xdr:row>983046</xdr:row>
          <xdr:rowOff>57150</xdr:rowOff>
        </xdr:from>
        <xdr:to>
          <xdr:col>2053</xdr:col>
          <xdr:colOff>152400</xdr:colOff>
          <xdr:row>983047</xdr:row>
          <xdr:rowOff>152400</xdr:rowOff>
        </xdr:to>
        <xdr:sp macro="" textlink="">
          <xdr:nvSpPr>
            <xdr:cNvPr id="1168" name="List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10</xdr:row>
          <xdr:rowOff>57150</xdr:rowOff>
        </xdr:from>
        <xdr:to>
          <xdr:col>2309</xdr:col>
          <xdr:colOff>152400</xdr:colOff>
          <xdr:row>11</xdr:row>
          <xdr:rowOff>19050</xdr:rowOff>
        </xdr:to>
        <xdr:sp macro="" textlink="">
          <xdr:nvSpPr>
            <xdr:cNvPr id="1169" name="List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65542</xdr:row>
          <xdr:rowOff>57150</xdr:rowOff>
        </xdr:from>
        <xdr:to>
          <xdr:col>2309</xdr:col>
          <xdr:colOff>152400</xdr:colOff>
          <xdr:row>65543</xdr:row>
          <xdr:rowOff>152400</xdr:rowOff>
        </xdr:to>
        <xdr:sp macro="" textlink="">
          <xdr:nvSpPr>
            <xdr:cNvPr id="1170" name="List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131078</xdr:row>
          <xdr:rowOff>57150</xdr:rowOff>
        </xdr:from>
        <xdr:to>
          <xdr:col>2309</xdr:col>
          <xdr:colOff>152400</xdr:colOff>
          <xdr:row>131079</xdr:row>
          <xdr:rowOff>152400</xdr:rowOff>
        </xdr:to>
        <xdr:sp macro="" textlink="">
          <xdr:nvSpPr>
            <xdr:cNvPr id="1171" name="List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196614</xdr:row>
          <xdr:rowOff>57150</xdr:rowOff>
        </xdr:from>
        <xdr:to>
          <xdr:col>2309</xdr:col>
          <xdr:colOff>152400</xdr:colOff>
          <xdr:row>196615</xdr:row>
          <xdr:rowOff>152400</xdr:rowOff>
        </xdr:to>
        <xdr:sp macro="" textlink="">
          <xdr:nvSpPr>
            <xdr:cNvPr id="1172" name="List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262150</xdr:row>
          <xdr:rowOff>57150</xdr:rowOff>
        </xdr:from>
        <xdr:to>
          <xdr:col>2309</xdr:col>
          <xdr:colOff>152400</xdr:colOff>
          <xdr:row>262151</xdr:row>
          <xdr:rowOff>152400</xdr:rowOff>
        </xdr:to>
        <xdr:sp macro="" textlink="">
          <xdr:nvSpPr>
            <xdr:cNvPr id="1173" name="List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327686</xdr:row>
          <xdr:rowOff>57150</xdr:rowOff>
        </xdr:from>
        <xdr:to>
          <xdr:col>2309</xdr:col>
          <xdr:colOff>152400</xdr:colOff>
          <xdr:row>327687</xdr:row>
          <xdr:rowOff>152400</xdr:rowOff>
        </xdr:to>
        <xdr:sp macro="" textlink="">
          <xdr:nvSpPr>
            <xdr:cNvPr id="1174" name="List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393222</xdr:row>
          <xdr:rowOff>57150</xdr:rowOff>
        </xdr:from>
        <xdr:to>
          <xdr:col>2309</xdr:col>
          <xdr:colOff>152400</xdr:colOff>
          <xdr:row>393223</xdr:row>
          <xdr:rowOff>152400</xdr:rowOff>
        </xdr:to>
        <xdr:sp macro="" textlink="">
          <xdr:nvSpPr>
            <xdr:cNvPr id="1175" name="List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458758</xdr:row>
          <xdr:rowOff>57150</xdr:rowOff>
        </xdr:from>
        <xdr:to>
          <xdr:col>2309</xdr:col>
          <xdr:colOff>152400</xdr:colOff>
          <xdr:row>458759</xdr:row>
          <xdr:rowOff>152400</xdr:rowOff>
        </xdr:to>
        <xdr:sp macro="" textlink="">
          <xdr:nvSpPr>
            <xdr:cNvPr id="1176" name="List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524294</xdr:row>
          <xdr:rowOff>57150</xdr:rowOff>
        </xdr:from>
        <xdr:to>
          <xdr:col>2309</xdr:col>
          <xdr:colOff>152400</xdr:colOff>
          <xdr:row>524295</xdr:row>
          <xdr:rowOff>152400</xdr:rowOff>
        </xdr:to>
        <xdr:sp macro="" textlink="">
          <xdr:nvSpPr>
            <xdr:cNvPr id="1177" name="List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589830</xdr:row>
          <xdr:rowOff>57150</xdr:rowOff>
        </xdr:from>
        <xdr:to>
          <xdr:col>2309</xdr:col>
          <xdr:colOff>152400</xdr:colOff>
          <xdr:row>589831</xdr:row>
          <xdr:rowOff>152400</xdr:rowOff>
        </xdr:to>
        <xdr:sp macro="" textlink="">
          <xdr:nvSpPr>
            <xdr:cNvPr id="1178" name="List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655366</xdr:row>
          <xdr:rowOff>57150</xdr:rowOff>
        </xdr:from>
        <xdr:to>
          <xdr:col>2309</xdr:col>
          <xdr:colOff>152400</xdr:colOff>
          <xdr:row>655367</xdr:row>
          <xdr:rowOff>152400</xdr:rowOff>
        </xdr:to>
        <xdr:sp macro="" textlink="">
          <xdr:nvSpPr>
            <xdr:cNvPr id="1179" name="List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720902</xdr:row>
          <xdr:rowOff>57150</xdr:rowOff>
        </xdr:from>
        <xdr:to>
          <xdr:col>2309</xdr:col>
          <xdr:colOff>152400</xdr:colOff>
          <xdr:row>720903</xdr:row>
          <xdr:rowOff>152400</xdr:rowOff>
        </xdr:to>
        <xdr:sp macro="" textlink="">
          <xdr:nvSpPr>
            <xdr:cNvPr id="1180" name="List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786438</xdr:row>
          <xdr:rowOff>57150</xdr:rowOff>
        </xdr:from>
        <xdr:to>
          <xdr:col>2309</xdr:col>
          <xdr:colOff>152400</xdr:colOff>
          <xdr:row>786439</xdr:row>
          <xdr:rowOff>152400</xdr:rowOff>
        </xdr:to>
        <xdr:sp macro="" textlink="">
          <xdr:nvSpPr>
            <xdr:cNvPr id="1181" name="List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851974</xdr:row>
          <xdr:rowOff>57150</xdr:rowOff>
        </xdr:from>
        <xdr:to>
          <xdr:col>2309</xdr:col>
          <xdr:colOff>152400</xdr:colOff>
          <xdr:row>851975</xdr:row>
          <xdr:rowOff>152400</xdr:rowOff>
        </xdr:to>
        <xdr:sp macro="" textlink="">
          <xdr:nvSpPr>
            <xdr:cNvPr id="1182" name="List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917510</xdr:row>
          <xdr:rowOff>57150</xdr:rowOff>
        </xdr:from>
        <xdr:to>
          <xdr:col>2309</xdr:col>
          <xdr:colOff>152400</xdr:colOff>
          <xdr:row>917511</xdr:row>
          <xdr:rowOff>152400</xdr:rowOff>
        </xdr:to>
        <xdr:sp macro="" textlink="">
          <xdr:nvSpPr>
            <xdr:cNvPr id="1183" name="List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2308</xdr:col>
          <xdr:colOff>0</xdr:colOff>
          <xdr:row>983046</xdr:row>
          <xdr:rowOff>57150</xdr:rowOff>
        </xdr:from>
        <xdr:to>
          <xdr:col>2309</xdr:col>
          <xdr:colOff>152400</xdr:colOff>
          <xdr:row>983047</xdr:row>
          <xdr:rowOff>152400</xdr:rowOff>
        </xdr:to>
        <xdr:sp macro="" textlink="">
          <xdr:nvSpPr>
            <xdr:cNvPr id="1184" name="List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10</xdr:row>
          <xdr:rowOff>57150</xdr:rowOff>
        </xdr:from>
        <xdr:to>
          <xdr:col>2565</xdr:col>
          <xdr:colOff>152400</xdr:colOff>
          <xdr:row>11</xdr:row>
          <xdr:rowOff>19050</xdr:rowOff>
        </xdr:to>
        <xdr:sp macro="" textlink="">
          <xdr:nvSpPr>
            <xdr:cNvPr id="1185" name="List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65542</xdr:row>
          <xdr:rowOff>57150</xdr:rowOff>
        </xdr:from>
        <xdr:to>
          <xdr:col>2565</xdr:col>
          <xdr:colOff>152400</xdr:colOff>
          <xdr:row>65543</xdr:row>
          <xdr:rowOff>152400</xdr:rowOff>
        </xdr:to>
        <xdr:sp macro="" textlink="">
          <xdr:nvSpPr>
            <xdr:cNvPr id="1186" name="List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131078</xdr:row>
          <xdr:rowOff>57150</xdr:rowOff>
        </xdr:from>
        <xdr:to>
          <xdr:col>2565</xdr:col>
          <xdr:colOff>152400</xdr:colOff>
          <xdr:row>131079</xdr:row>
          <xdr:rowOff>152400</xdr:rowOff>
        </xdr:to>
        <xdr:sp macro="" textlink="">
          <xdr:nvSpPr>
            <xdr:cNvPr id="1187" name="List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196614</xdr:row>
          <xdr:rowOff>57150</xdr:rowOff>
        </xdr:from>
        <xdr:to>
          <xdr:col>2565</xdr:col>
          <xdr:colOff>152400</xdr:colOff>
          <xdr:row>196615</xdr:row>
          <xdr:rowOff>152400</xdr:rowOff>
        </xdr:to>
        <xdr:sp macro="" textlink="">
          <xdr:nvSpPr>
            <xdr:cNvPr id="1188" name="List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262150</xdr:row>
          <xdr:rowOff>57150</xdr:rowOff>
        </xdr:from>
        <xdr:to>
          <xdr:col>2565</xdr:col>
          <xdr:colOff>152400</xdr:colOff>
          <xdr:row>262151</xdr:row>
          <xdr:rowOff>152400</xdr:rowOff>
        </xdr:to>
        <xdr:sp macro="" textlink="">
          <xdr:nvSpPr>
            <xdr:cNvPr id="1189" name="List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327686</xdr:row>
          <xdr:rowOff>57150</xdr:rowOff>
        </xdr:from>
        <xdr:to>
          <xdr:col>2565</xdr:col>
          <xdr:colOff>152400</xdr:colOff>
          <xdr:row>327687</xdr:row>
          <xdr:rowOff>152400</xdr:rowOff>
        </xdr:to>
        <xdr:sp macro="" textlink="">
          <xdr:nvSpPr>
            <xdr:cNvPr id="1190" name="List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393222</xdr:row>
          <xdr:rowOff>57150</xdr:rowOff>
        </xdr:from>
        <xdr:to>
          <xdr:col>2565</xdr:col>
          <xdr:colOff>152400</xdr:colOff>
          <xdr:row>393223</xdr:row>
          <xdr:rowOff>152400</xdr:rowOff>
        </xdr:to>
        <xdr:sp macro="" textlink="">
          <xdr:nvSpPr>
            <xdr:cNvPr id="1191" name="List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458758</xdr:row>
          <xdr:rowOff>57150</xdr:rowOff>
        </xdr:from>
        <xdr:to>
          <xdr:col>2565</xdr:col>
          <xdr:colOff>152400</xdr:colOff>
          <xdr:row>458759</xdr:row>
          <xdr:rowOff>152400</xdr:rowOff>
        </xdr:to>
        <xdr:sp macro="" textlink="">
          <xdr:nvSpPr>
            <xdr:cNvPr id="1192" name="List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524294</xdr:row>
          <xdr:rowOff>57150</xdr:rowOff>
        </xdr:from>
        <xdr:to>
          <xdr:col>2565</xdr:col>
          <xdr:colOff>152400</xdr:colOff>
          <xdr:row>524295</xdr:row>
          <xdr:rowOff>152400</xdr:rowOff>
        </xdr:to>
        <xdr:sp macro="" textlink="">
          <xdr:nvSpPr>
            <xdr:cNvPr id="1193" name="List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589830</xdr:row>
          <xdr:rowOff>57150</xdr:rowOff>
        </xdr:from>
        <xdr:to>
          <xdr:col>2565</xdr:col>
          <xdr:colOff>152400</xdr:colOff>
          <xdr:row>589831</xdr:row>
          <xdr:rowOff>152400</xdr:rowOff>
        </xdr:to>
        <xdr:sp macro="" textlink="">
          <xdr:nvSpPr>
            <xdr:cNvPr id="1194" name="List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655366</xdr:row>
          <xdr:rowOff>57150</xdr:rowOff>
        </xdr:from>
        <xdr:to>
          <xdr:col>2565</xdr:col>
          <xdr:colOff>152400</xdr:colOff>
          <xdr:row>655367</xdr:row>
          <xdr:rowOff>152400</xdr:rowOff>
        </xdr:to>
        <xdr:sp macro="" textlink="">
          <xdr:nvSpPr>
            <xdr:cNvPr id="1195" name="List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720902</xdr:row>
          <xdr:rowOff>57150</xdr:rowOff>
        </xdr:from>
        <xdr:to>
          <xdr:col>2565</xdr:col>
          <xdr:colOff>152400</xdr:colOff>
          <xdr:row>720903</xdr:row>
          <xdr:rowOff>152400</xdr:rowOff>
        </xdr:to>
        <xdr:sp macro="" textlink="">
          <xdr:nvSpPr>
            <xdr:cNvPr id="1196" name="List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786438</xdr:row>
          <xdr:rowOff>57150</xdr:rowOff>
        </xdr:from>
        <xdr:to>
          <xdr:col>2565</xdr:col>
          <xdr:colOff>152400</xdr:colOff>
          <xdr:row>786439</xdr:row>
          <xdr:rowOff>152400</xdr:rowOff>
        </xdr:to>
        <xdr:sp macro="" textlink="">
          <xdr:nvSpPr>
            <xdr:cNvPr id="1197" name="List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851974</xdr:row>
          <xdr:rowOff>57150</xdr:rowOff>
        </xdr:from>
        <xdr:to>
          <xdr:col>2565</xdr:col>
          <xdr:colOff>152400</xdr:colOff>
          <xdr:row>851975</xdr:row>
          <xdr:rowOff>152400</xdr:rowOff>
        </xdr:to>
        <xdr:sp macro="" textlink="">
          <xdr:nvSpPr>
            <xdr:cNvPr id="1198" name="List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917510</xdr:row>
          <xdr:rowOff>57150</xdr:rowOff>
        </xdr:from>
        <xdr:to>
          <xdr:col>2565</xdr:col>
          <xdr:colOff>152400</xdr:colOff>
          <xdr:row>917511</xdr:row>
          <xdr:rowOff>152400</xdr:rowOff>
        </xdr:to>
        <xdr:sp macro="" textlink="">
          <xdr:nvSpPr>
            <xdr:cNvPr id="1199" name="List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2564</xdr:col>
          <xdr:colOff>0</xdr:colOff>
          <xdr:row>983046</xdr:row>
          <xdr:rowOff>57150</xdr:rowOff>
        </xdr:from>
        <xdr:to>
          <xdr:col>2565</xdr:col>
          <xdr:colOff>152400</xdr:colOff>
          <xdr:row>983047</xdr:row>
          <xdr:rowOff>152400</xdr:rowOff>
        </xdr:to>
        <xdr:sp macro="" textlink="">
          <xdr:nvSpPr>
            <xdr:cNvPr id="1200" name="List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10</xdr:row>
          <xdr:rowOff>57150</xdr:rowOff>
        </xdr:from>
        <xdr:to>
          <xdr:col>2821</xdr:col>
          <xdr:colOff>152400</xdr:colOff>
          <xdr:row>11</xdr:row>
          <xdr:rowOff>19050</xdr:rowOff>
        </xdr:to>
        <xdr:sp macro="" textlink="">
          <xdr:nvSpPr>
            <xdr:cNvPr id="1201" name="List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65542</xdr:row>
          <xdr:rowOff>57150</xdr:rowOff>
        </xdr:from>
        <xdr:to>
          <xdr:col>2821</xdr:col>
          <xdr:colOff>152400</xdr:colOff>
          <xdr:row>65543</xdr:row>
          <xdr:rowOff>152400</xdr:rowOff>
        </xdr:to>
        <xdr:sp macro="" textlink="">
          <xdr:nvSpPr>
            <xdr:cNvPr id="1202" name="List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131078</xdr:row>
          <xdr:rowOff>57150</xdr:rowOff>
        </xdr:from>
        <xdr:to>
          <xdr:col>2821</xdr:col>
          <xdr:colOff>152400</xdr:colOff>
          <xdr:row>131079</xdr:row>
          <xdr:rowOff>152400</xdr:rowOff>
        </xdr:to>
        <xdr:sp macro="" textlink="">
          <xdr:nvSpPr>
            <xdr:cNvPr id="1203" name="List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196614</xdr:row>
          <xdr:rowOff>57150</xdr:rowOff>
        </xdr:from>
        <xdr:to>
          <xdr:col>2821</xdr:col>
          <xdr:colOff>152400</xdr:colOff>
          <xdr:row>196615</xdr:row>
          <xdr:rowOff>152400</xdr:rowOff>
        </xdr:to>
        <xdr:sp macro="" textlink="">
          <xdr:nvSpPr>
            <xdr:cNvPr id="1204" name="List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262150</xdr:row>
          <xdr:rowOff>57150</xdr:rowOff>
        </xdr:from>
        <xdr:to>
          <xdr:col>2821</xdr:col>
          <xdr:colOff>152400</xdr:colOff>
          <xdr:row>262151</xdr:row>
          <xdr:rowOff>152400</xdr:rowOff>
        </xdr:to>
        <xdr:sp macro="" textlink="">
          <xdr:nvSpPr>
            <xdr:cNvPr id="1205" name="List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327686</xdr:row>
          <xdr:rowOff>57150</xdr:rowOff>
        </xdr:from>
        <xdr:to>
          <xdr:col>2821</xdr:col>
          <xdr:colOff>152400</xdr:colOff>
          <xdr:row>327687</xdr:row>
          <xdr:rowOff>152400</xdr:rowOff>
        </xdr:to>
        <xdr:sp macro="" textlink="">
          <xdr:nvSpPr>
            <xdr:cNvPr id="1206" name="List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393222</xdr:row>
          <xdr:rowOff>57150</xdr:rowOff>
        </xdr:from>
        <xdr:to>
          <xdr:col>2821</xdr:col>
          <xdr:colOff>152400</xdr:colOff>
          <xdr:row>393223</xdr:row>
          <xdr:rowOff>152400</xdr:rowOff>
        </xdr:to>
        <xdr:sp macro="" textlink="">
          <xdr:nvSpPr>
            <xdr:cNvPr id="1207" name="List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458758</xdr:row>
          <xdr:rowOff>57150</xdr:rowOff>
        </xdr:from>
        <xdr:to>
          <xdr:col>2821</xdr:col>
          <xdr:colOff>152400</xdr:colOff>
          <xdr:row>458759</xdr:row>
          <xdr:rowOff>152400</xdr:rowOff>
        </xdr:to>
        <xdr:sp macro="" textlink="">
          <xdr:nvSpPr>
            <xdr:cNvPr id="1208" name="List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524294</xdr:row>
          <xdr:rowOff>57150</xdr:rowOff>
        </xdr:from>
        <xdr:to>
          <xdr:col>2821</xdr:col>
          <xdr:colOff>152400</xdr:colOff>
          <xdr:row>524295</xdr:row>
          <xdr:rowOff>152400</xdr:rowOff>
        </xdr:to>
        <xdr:sp macro="" textlink="">
          <xdr:nvSpPr>
            <xdr:cNvPr id="1209" name="List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589830</xdr:row>
          <xdr:rowOff>57150</xdr:rowOff>
        </xdr:from>
        <xdr:to>
          <xdr:col>2821</xdr:col>
          <xdr:colOff>152400</xdr:colOff>
          <xdr:row>589831</xdr:row>
          <xdr:rowOff>152400</xdr:rowOff>
        </xdr:to>
        <xdr:sp macro="" textlink="">
          <xdr:nvSpPr>
            <xdr:cNvPr id="1210" name="List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655366</xdr:row>
          <xdr:rowOff>57150</xdr:rowOff>
        </xdr:from>
        <xdr:to>
          <xdr:col>2821</xdr:col>
          <xdr:colOff>152400</xdr:colOff>
          <xdr:row>655367</xdr:row>
          <xdr:rowOff>152400</xdr:rowOff>
        </xdr:to>
        <xdr:sp macro="" textlink="">
          <xdr:nvSpPr>
            <xdr:cNvPr id="1211" name="List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720902</xdr:row>
          <xdr:rowOff>57150</xdr:rowOff>
        </xdr:from>
        <xdr:to>
          <xdr:col>2821</xdr:col>
          <xdr:colOff>152400</xdr:colOff>
          <xdr:row>720903</xdr:row>
          <xdr:rowOff>152400</xdr:rowOff>
        </xdr:to>
        <xdr:sp macro="" textlink="">
          <xdr:nvSpPr>
            <xdr:cNvPr id="1212" name="List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786438</xdr:row>
          <xdr:rowOff>57150</xdr:rowOff>
        </xdr:from>
        <xdr:to>
          <xdr:col>2821</xdr:col>
          <xdr:colOff>152400</xdr:colOff>
          <xdr:row>786439</xdr:row>
          <xdr:rowOff>152400</xdr:rowOff>
        </xdr:to>
        <xdr:sp macro="" textlink="">
          <xdr:nvSpPr>
            <xdr:cNvPr id="1213" name="List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851974</xdr:row>
          <xdr:rowOff>57150</xdr:rowOff>
        </xdr:from>
        <xdr:to>
          <xdr:col>2821</xdr:col>
          <xdr:colOff>152400</xdr:colOff>
          <xdr:row>851975</xdr:row>
          <xdr:rowOff>152400</xdr:rowOff>
        </xdr:to>
        <xdr:sp macro="" textlink="">
          <xdr:nvSpPr>
            <xdr:cNvPr id="1214" name="List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917510</xdr:row>
          <xdr:rowOff>57150</xdr:rowOff>
        </xdr:from>
        <xdr:to>
          <xdr:col>2821</xdr:col>
          <xdr:colOff>152400</xdr:colOff>
          <xdr:row>917511</xdr:row>
          <xdr:rowOff>152400</xdr:rowOff>
        </xdr:to>
        <xdr:sp macro="" textlink="">
          <xdr:nvSpPr>
            <xdr:cNvPr id="1215" name="List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2820</xdr:col>
          <xdr:colOff>0</xdr:colOff>
          <xdr:row>983046</xdr:row>
          <xdr:rowOff>57150</xdr:rowOff>
        </xdr:from>
        <xdr:to>
          <xdr:col>2821</xdr:col>
          <xdr:colOff>152400</xdr:colOff>
          <xdr:row>983047</xdr:row>
          <xdr:rowOff>152400</xdr:rowOff>
        </xdr:to>
        <xdr:sp macro="" textlink="">
          <xdr:nvSpPr>
            <xdr:cNvPr id="1216" name="List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10</xdr:row>
          <xdr:rowOff>57150</xdr:rowOff>
        </xdr:from>
        <xdr:to>
          <xdr:col>3077</xdr:col>
          <xdr:colOff>152400</xdr:colOff>
          <xdr:row>11</xdr:row>
          <xdr:rowOff>19050</xdr:rowOff>
        </xdr:to>
        <xdr:sp macro="" textlink="">
          <xdr:nvSpPr>
            <xdr:cNvPr id="1217" name="List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65542</xdr:row>
          <xdr:rowOff>57150</xdr:rowOff>
        </xdr:from>
        <xdr:to>
          <xdr:col>3077</xdr:col>
          <xdr:colOff>152400</xdr:colOff>
          <xdr:row>65543</xdr:row>
          <xdr:rowOff>152400</xdr:rowOff>
        </xdr:to>
        <xdr:sp macro="" textlink="">
          <xdr:nvSpPr>
            <xdr:cNvPr id="1218" name="List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131078</xdr:row>
          <xdr:rowOff>57150</xdr:rowOff>
        </xdr:from>
        <xdr:to>
          <xdr:col>3077</xdr:col>
          <xdr:colOff>152400</xdr:colOff>
          <xdr:row>131079</xdr:row>
          <xdr:rowOff>152400</xdr:rowOff>
        </xdr:to>
        <xdr:sp macro="" textlink="">
          <xdr:nvSpPr>
            <xdr:cNvPr id="1219" name="List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196614</xdr:row>
          <xdr:rowOff>57150</xdr:rowOff>
        </xdr:from>
        <xdr:to>
          <xdr:col>3077</xdr:col>
          <xdr:colOff>152400</xdr:colOff>
          <xdr:row>196615</xdr:row>
          <xdr:rowOff>152400</xdr:rowOff>
        </xdr:to>
        <xdr:sp macro="" textlink="">
          <xdr:nvSpPr>
            <xdr:cNvPr id="1220" name="List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262150</xdr:row>
          <xdr:rowOff>57150</xdr:rowOff>
        </xdr:from>
        <xdr:to>
          <xdr:col>3077</xdr:col>
          <xdr:colOff>152400</xdr:colOff>
          <xdr:row>262151</xdr:row>
          <xdr:rowOff>152400</xdr:rowOff>
        </xdr:to>
        <xdr:sp macro="" textlink="">
          <xdr:nvSpPr>
            <xdr:cNvPr id="1221" name="List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327686</xdr:row>
          <xdr:rowOff>57150</xdr:rowOff>
        </xdr:from>
        <xdr:to>
          <xdr:col>3077</xdr:col>
          <xdr:colOff>152400</xdr:colOff>
          <xdr:row>327687</xdr:row>
          <xdr:rowOff>152400</xdr:rowOff>
        </xdr:to>
        <xdr:sp macro="" textlink="">
          <xdr:nvSpPr>
            <xdr:cNvPr id="1222" name="List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393222</xdr:row>
          <xdr:rowOff>57150</xdr:rowOff>
        </xdr:from>
        <xdr:to>
          <xdr:col>3077</xdr:col>
          <xdr:colOff>152400</xdr:colOff>
          <xdr:row>393223</xdr:row>
          <xdr:rowOff>152400</xdr:rowOff>
        </xdr:to>
        <xdr:sp macro="" textlink="">
          <xdr:nvSpPr>
            <xdr:cNvPr id="1223" name="List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458758</xdr:row>
          <xdr:rowOff>57150</xdr:rowOff>
        </xdr:from>
        <xdr:to>
          <xdr:col>3077</xdr:col>
          <xdr:colOff>152400</xdr:colOff>
          <xdr:row>458759</xdr:row>
          <xdr:rowOff>152400</xdr:rowOff>
        </xdr:to>
        <xdr:sp macro="" textlink="">
          <xdr:nvSpPr>
            <xdr:cNvPr id="1224" name="List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524294</xdr:row>
          <xdr:rowOff>57150</xdr:rowOff>
        </xdr:from>
        <xdr:to>
          <xdr:col>3077</xdr:col>
          <xdr:colOff>152400</xdr:colOff>
          <xdr:row>524295</xdr:row>
          <xdr:rowOff>152400</xdr:rowOff>
        </xdr:to>
        <xdr:sp macro="" textlink="">
          <xdr:nvSpPr>
            <xdr:cNvPr id="1225" name="List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589830</xdr:row>
          <xdr:rowOff>57150</xdr:rowOff>
        </xdr:from>
        <xdr:to>
          <xdr:col>3077</xdr:col>
          <xdr:colOff>152400</xdr:colOff>
          <xdr:row>589831</xdr:row>
          <xdr:rowOff>152400</xdr:rowOff>
        </xdr:to>
        <xdr:sp macro="" textlink="">
          <xdr:nvSpPr>
            <xdr:cNvPr id="1226" name="List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655366</xdr:row>
          <xdr:rowOff>57150</xdr:rowOff>
        </xdr:from>
        <xdr:to>
          <xdr:col>3077</xdr:col>
          <xdr:colOff>152400</xdr:colOff>
          <xdr:row>655367</xdr:row>
          <xdr:rowOff>152400</xdr:rowOff>
        </xdr:to>
        <xdr:sp macro="" textlink="">
          <xdr:nvSpPr>
            <xdr:cNvPr id="1227" name="List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720902</xdr:row>
          <xdr:rowOff>57150</xdr:rowOff>
        </xdr:from>
        <xdr:to>
          <xdr:col>3077</xdr:col>
          <xdr:colOff>152400</xdr:colOff>
          <xdr:row>720903</xdr:row>
          <xdr:rowOff>152400</xdr:rowOff>
        </xdr:to>
        <xdr:sp macro="" textlink="">
          <xdr:nvSpPr>
            <xdr:cNvPr id="1228" name="List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786438</xdr:row>
          <xdr:rowOff>57150</xdr:rowOff>
        </xdr:from>
        <xdr:to>
          <xdr:col>3077</xdr:col>
          <xdr:colOff>152400</xdr:colOff>
          <xdr:row>786439</xdr:row>
          <xdr:rowOff>152400</xdr:rowOff>
        </xdr:to>
        <xdr:sp macro="" textlink="">
          <xdr:nvSpPr>
            <xdr:cNvPr id="1229" name="List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851974</xdr:row>
          <xdr:rowOff>57150</xdr:rowOff>
        </xdr:from>
        <xdr:to>
          <xdr:col>3077</xdr:col>
          <xdr:colOff>152400</xdr:colOff>
          <xdr:row>851975</xdr:row>
          <xdr:rowOff>152400</xdr:rowOff>
        </xdr:to>
        <xdr:sp macro="" textlink="">
          <xdr:nvSpPr>
            <xdr:cNvPr id="1230" name="List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917510</xdr:row>
          <xdr:rowOff>57150</xdr:rowOff>
        </xdr:from>
        <xdr:to>
          <xdr:col>3077</xdr:col>
          <xdr:colOff>152400</xdr:colOff>
          <xdr:row>917511</xdr:row>
          <xdr:rowOff>152400</xdr:rowOff>
        </xdr:to>
        <xdr:sp macro="" textlink="">
          <xdr:nvSpPr>
            <xdr:cNvPr id="1231" name="List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3076</xdr:col>
          <xdr:colOff>0</xdr:colOff>
          <xdr:row>983046</xdr:row>
          <xdr:rowOff>57150</xdr:rowOff>
        </xdr:from>
        <xdr:to>
          <xdr:col>3077</xdr:col>
          <xdr:colOff>152400</xdr:colOff>
          <xdr:row>983047</xdr:row>
          <xdr:rowOff>152400</xdr:rowOff>
        </xdr:to>
        <xdr:sp macro="" textlink="">
          <xdr:nvSpPr>
            <xdr:cNvPr id="1232" name="List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10</xdr:row>
          <xdr:rowOff>57150</xdr:rowOff>
        </xdr:from>
        <xdr:to>
          <xdr:col>3333</xdr:col>
          <xdr:colOff>152400</xdr:colOff>
          <xdr:row>11</xdr:row>
          <xdr:rowOff>19050</xdr:rowOff>
        </xdr:to>
        <xdr:sp macro="" textlink="">
          <xdr:nvSpPr>
            <xdr:cNvPr id="1233" name="List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65542</xdr:row>
          <xdr:rowOff>57150</xdr:rowOff>
        </xdr:from>
        <xdr:to>
          <xdr:col>3333</xdr:col>
          <xdr:colOff>152400</xdr:colOff>
          <xdr:row>65543</xdr:row>
          <xdr:rowOff>152400</xdr:rowOff>
        </xdr:to>
        <xdr:sp macro="" textlink="">
          <xdr:nvSpPr>
            <xdr:cNvPr id="1234" name="List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131078</xdr:row>
          <xdr:rowOff>57150</xdr:rowOff>
        </xdr:from>
        <xdr:to>
          <xdr:col>3333</xdr:col>
          <xdr:colOff>152400</xdr:colOff>
          <xdr:row>131079</xdr:row>
          <xdr:rowOff>152400</xdr:rowOff>
        </xdr:to>
        <xdr:sp macro="" textlink="">
          <xdr:nvSpPr>
            <xdr:cNvPr id="1235" name="List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196614</xdr:row>
          <xdr:rowOff>57150</xdr:rowOff>
        </xdr:from>
        <xdr:to>
          <xdr:col>3333</xdr:col>
          <xdr:colOff>152400</xdr:colOff>
          <xdr:row>196615</xdr:row>
          <xdr:rowOff>152400</xdr:rowOff>
        </xdr:to>
        <xdr:sp macro="" textlink="">
          <xdr:nvSpPr>
            <xdr:cNvPr id="1236" name="List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262150</xdr:row>
          <xdr:rowOff>57150</xdr:rowOff>
        </xdr:from>
        <xdr:to>
          <xdr:col>3333</xdr:col>
          <xdr:colOff>152400</xdr:colOff>
          <xdr:row>262151</xdr:row>
          <xdr:rowOff>152400</xdr:rowOff>
        </xdr:to>
        <xdr:sp macro="" textlink="">
          <xdr:nvSpPr>
            <xdr:cNvPr id="1237" name="List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327686</xdr:row>
          <xdr:rowOff>57150</xdr:rowOff>
        </xdr:from>
        <xdr:to>
          <xdr:col>3333</xdr:col>
          <xdr:colOff>152400</xdr:colOff>
          <xdr:row>327687</xdr:row>
          <xdr:rowOff>152400</xdr:rowOff>
        </xdr:to>
        <xdr:sp macro="" textlink="">
          <xdr:nvSpPr>
            <xdr:cNvPr id="1238" name="List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393222</xdr:row>
          <xdr:rowOff>57150</xdr:rowOff>
        </xdr:from>
        <xdr:to>
          <xdr:col>3333</xdr:col>
          <xdr:colOff>152400</xdr:colOff>
          <xdr:row>393223</xdr:row>
          <xdr:rowOff>152400</xdr:rowOff>
        </xdr:to>
        <xdr:sp macro="" textlink="">
          <xdr:nvSpPr>
            <xdr:cNvPr id="1239" name="List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458758</xdr:row>
          <xdr:rowOff>57150</xdr:rowOff>
        </xdr:from>
        <xdr:to>
          <xdr:col>3333</xdr:col>
          <xdr:colOff>152400</xdr:colOff>
          <xdr:row>458759</xdr:row>
          <xdr:rowOff>152400</xdr:rowOff>
        </xdr:to>
        <xdr:sp macro="" textlink="">
          <xdr:nvSpPr>
            <xdr:cNvPr id="1240" name="List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524294</xdr:row>
          <xdr:rowOff>57150</xdr:rowOff>
        </xdr:from>
        <xdr:to>
          <xdr:col>3333</xdr:col>
          <xdr:colOff>152400</xdr:colOff>
          <xdr:row>524295</xdr:row>
          <xdr:rowOff>152400</xdr:rowOff>
        </xdr:to>
        <xdr:sp macro="" textlink="">
          <xdr:nvSpPr>
            <xdr:cNvPr id="1241" name="List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589830</xdr:row>
          <xdr:rowOff>57150</xdr:rowOff>
        </xdr:from>
        <xdr:to>
          <xdr:col>3333</xdr:col>
          <xdr:colOff>152400</xdr:colOff>
          <xdr:row>589831</xdr:row>
          <xdr:rowOff>152400</xdr:rowOff>
        </xdr:to>
        <xdr:sp macro="" textlink="">
          <xdr:nvSpPr>
            <xdr:cNvPr id="1242" name="List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655366</xdr:row>
          <xdr:rowOff>57150</xdr:rowOff>
        </xdr:from>
        <xdr:to>
          <xdr:col>3333</xdr:col>
          <xdr:colOff>152400</xdr:colOff>
          <xdr:row>655367</xdr:row>
          <xdr:rowOff>152400</xdr:rowOff>
        </xdr:to>
        <xdr:sp macro="" textlink="">
          <xdr:nvSpPr>
            <xdr:cNvPr id="1243" name="List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720902</xdr:row>
          <xdr:rowOff>57150</xdr:rowOff>
        </xdr:from>
        <xdr:to>
          <xdr:col>3333</xdr:col>
          <xdr:colOff>152400</xdr:colOff>
          <xdr:row>720903</xdr:row>
          <xdr:rowOff>152400</xdr:rowOff>
        </xdr:to>
        <xdr:sp macro="" textlink="">
          <xdr:nvSpPr>
            <xdr:cNvPr id="1244" name="List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786438</xdr:row>
          <xdr:rowOff>57150</xdr:rowOff>
        </xdr:from>
        <xdr:to>
          <xdr:col>3333</xdr:col>
          <xdr:colOff>152400</xdr:colOff>
          <xdr:row>786439</xdr:row>
          <xdr:rowOff>152400</xdr:rowOff>
        </xdr:to>
        <xdr:sp macro="" textlink="">
          <xdr:nvSpPr>
            <xdr:cNvPr id="1245" name="List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851974</xdr:row>
          <xdr:rowOff>57150</xdr:rowOff>
        </xdr:from>
        <xdr:to>
          <xdr:col>3333</xdr:col>
          <xdr:colOff>152400</xdr:colOff>
          <xdr:row>851975</xdr:row>
          <xdr:rowOff>152400</xdr:rowOff>
        </xdr:to>
        <xdr:sp macro="" textlink="">
          <xdr:nvSpPr>
            <xdr:cNvPr id="1246" name="List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917510</xdr:row>
          <xdr:rowOff>57150</xdr:rowOff>
        </xdr:from>
        <xdr:to>
          <xdr:col>3333</xdr:col>
          <xdr:colOff>152400</xdr:colOff>
          <xdr:row>917511</xdr:row>
          <xdr:rowOff>152400</xdr:rowOff>
        </xdr:to>
        <xdr:sp macro="" textlink="">
          <xdr:nvSpPr>
            <xdr:cNvPr id="1247" name="List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3332</xdr:col>
          <xdr:colOff>0</xdr:colOff>
          <xdr:row>983046</xdr:row>
          <xdr:rowOff>57150</xdr:rowOff>
        </xdr:from>
        <xdr:to>
          <xdr:col>3333</xdr:col>
          <xdr:colOff>152400</xdr:colOff>
          <xdr:row>983047</xdr:row>
          <xdr:rowOff>152400</xdr:rowOff>
        </xdr:to>
        <xdr:sp macro="" textlink="">
          <xdr:nvSpPr>
            <xdr:cNvPr id="1248" name="List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10</xdr:row>
          <xdr:rowOff>57150</xdr:rowOff>
        </xdr:from>
        <xdr:to>
          <xdr:col>3589</xdr:col>
          <xdr:colOff>152400</xdr:colOff>
          <xdr:row>11</xdr:row>
          <xdr:rowOff>19050</xdr:rowOff>
        </xdr:to>
        <xdr:sp macro="" textlink="">
          <xdr:nvSpPr>
            <xdr:cNvPr id="1249" name="List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65542</xdr:row>
          <xdr:rowOff>57150</xdr:rowOff>
        </xdr:from>
        <xdr:to>
          <xdr:col>3589</xdr:col>
          <xdr:colOff>152400</xdr:colOff>
          <xdr:row>65543</xdr:row>
          <xdr:rowOff>152400</xdr:rowOff>
        </xdr:to>
        <xdr:sp macro="" textlink="">
          <xdr:nvSpPr>
            <xdr:cNvPr id="1250" name="List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131078</xdr:row>
          <xdr:rowOff>57150</xdr:rowOff>
        </xdr:from>
        <xdr:to>
          <xdr:col>3589</xdr:col>
          <xdr:colOff>152400</xdr:colOff>
          <xdr:row>131079</xdr:row>
          <xdr:rowOff>152400</xdr:rowOff>
        </xdr:to>
        <xdr:sp macro="" textlink="">
          <xdr:nvSpPr>
            <xdr:cNvPr id="1251" name="List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196614</xdr:row>
          <xdr:rowOff>57150</xdr:rowOff>
        </xdr:from>
        <xdr:to>
          <xdr:col>3589</xdr:col>
          <xdr:colOff>152400</xdr:colOff>
          <xdr:row>196615</xdr:row>
          <xdr:rowOff>152400</xdr:rowOff>
        </xdr:to>
        <xdr:sp macro="" textlink="">
          <xdr:nvSpPr>
            <xdr:cNvPr id="1252" name="List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262150</xdr:row>
          <xdr:rowOff>57150</xdr:rowOff>
        </xdr:from>
        <xdr:to>
          <xdr:col>3589</xdr:col>
          <xdr:colOff>152400</xdr:colOff>
          <xdr:row>262151</xdr:row>
          <xdr:rowOff>152400</xdr:rowOff>
        </xdr:to>
        <xdr:sp macro="" textlink="">
          <xdr:nvSpPr>
            <xdr:cNvPr id="1253" name="List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327686</xdr:row>
          <xdr:rowOff>57150</xdr:rowOff>
        </xdr:from>
        <xdr:to>
          <xdr:col>3589</xdr:col>
          <xdr:colOff>152400</xdr:colOff>
          <xdr:row>327687</xdr:row>
          <xdr:rowOff>152400</xdr:rowOff>
        </xdr:to>
        <xdr:sp macro="" textlink="">
          <xdr:nvSpPr>
            <xdr:cNvPr id="1254" name="List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393222</xdr:row>
          <xdr:rowOff>57150</xdr:rowOff>
        </xdr:from>
        <xdr:to>
          <xdr:col>3589</xdr:col>
          <xdr:colOff>152400</xdr:colOff>
          <xdr:row>393223</xdr:row>
          <xdr:rowOff>152400</xdr:rowOff>
        </xdr:to>
        <xdr:sp macro="" textlink="">
          <xdr:nvSpPr>
            <xdr:cNvPr id="1255" name="List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458758</xdr:row>
          <xdr:rowOff>57150</xdr:rowOff>
        </xdr:from>
        <xdr:to>
          <xdr:col>3589</xdr:col>
          <xdr:colOff>152400</xdr:colOff>
          <xdr:row>458759</xdr:row>
          <xdr:rowOff>152400</xdr:rowOff>
        </xdr:to>
        <xdr:sp macro="" textlink="">
          <xdr:nvSpPr>
            <xdr:cNvPr id="1256" name="List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524294</xdr:row>
          <xdr:rowOff>57150</xdr:rowOff>
        </xdr:from>
        <xdr:to>
          <xdr:col>3589</xdr:col>
          <xdr:colOff>152400</xdr:colOff>
          <xdr:row>524295</xdr:row>
          <xdr:rowOff>152400</xdr:rowOff>
        </xdr:to>
        <xdr:sp macro="" textlink="">
          <xdr:nvSpPr>
            <xdr:cNvPr id="1257" name="List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589830</xdr:row>
          <xdr:rowOff>57150</xdr:rowOff>
        </xdr:from>
        <xdr:to>
          <xdr:col>3589</xdr:col>
          <xdr:colOff>152400</xdr:colOff>
          <xdr:row>589831</xdr:row>
          <xdr:rowOff>152400</xdr:rowOff>
        </xdr:to>
        <xdr:sp macro="" textlink="">
          <xdr:nvSpPr>
            <xdr:cNvPr id="1258" name="List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655366</xdr:row>
          <xdr:rowOff>57150</xdr:rowOff>
        </xdr:from>
        <xdr:to>
          <xdr:col>3589</xdr:col>
          <xdr:colOff>152400</xdr:colOff>
          <xdr:row>655367</xdr:row>
          <xdr:rowOff>152400</xdr:rowOff>
        </xdr:to>
        <xdr:sp macro="" textlink="">
          <xdr:nvSpPr>
            <xdr:cNvPr id="1259" name="List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720902</xdr:row>
          <xdr:rowOff>57150</xdr:rowOff>
        </xdr:from>
        <xdr:to>
          <xdr:col>3589</xdr:col>
          <xdr:colOff>152400</xdr:colOff>
          <xdr:row>720903</xdr:row>
          <xdr:rowOff>152400</xdr:rowOff>
        </xdr:to>
        <xdr:sp macro="" textlink="">
          <xdr:nvSpPr>
            <xdr:cNvPr id="1260" name="List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786438</xdr:row>
          <xdr:rowOff>57150</xdr:rowOff>
        </xdr:from>
        <xdr:to>
          <xdr:col>3589</xdr:col>
          <xdr:colOff>152400</xdr:colOff>
          <xdr:row>786439</xdr:row>
          <xdr:rowOff>152400</xdr:rowOff>
        </xdr:to>
        <xdr:sp macro="" textlink="">
          <xdr:nvSpPr>
            <xdr:cNvPr id="1261" name="List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851974</xdr:row>
          <xdr:rowOff>57150</xdr:rowOff>
        </xdr:from>
        <xdr:to>
          <xdr:col>3589</xdr:col>
          <xdr:colOff>152400</xdr:colOff>
          <xdr:row>851975</xdr:row>
          <xdr:rowOff>152400</xdr:rowOff>
        </xdr:to>
        <xdr:sp macro="" textlink="">
          <xdr:nvSpPr>
            <xdr:cNvPr id="1262" name="List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917510</xdr:row>
          <xdr:rowOff>57150</xdr:rowOff>
        </xdr:from>
        <xdr:to>
          <xdr:col>3589</xdr:col>
          <xdr:colOff>152400</xdr:colOff>
          <xdr:row>917511</xdr:row>
          <xdr:rowOff>152400</xdr:rowOff>
        </xdr:to>
        <xdr:sp macro="" textlink="">
          <xdr:nvSpPr>
            <xdr:cNvPr id="1263" name="List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3588</xdr:col>
          <xdr:colOff>0</xdr:colOff>
          <xdr:row>983046</xdr:row>
          <xdr:rowOff>57150</xdr:rowOff>
        </xdr:from>
        <xdr:to>
          <xdr:col>3589</xdr:col>
          <xdr:colOff>152400</xdr:colOff>
          <xdr:row>983047</xdr:row>
          <xdr:rowOff>152400</xdr:rowOff>
        </xdr:to>
        <xdr:sp macro="" textlink="">
          <xdr:nvSpPr>
            <xdr:cNvPr id="1264" name="List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10</xdr:row>
          <xdr:rowOff>57150</xdr:rowOff>
        </xdr:from>
        <xdr:to>
          <xdr:col>3845</xdr:col>
          <xdr:colOff>152400</xdr:colOff>
          <xdr:row>11</xdr:row>
          <xdr:rowOff>19050</xdr:rowOff>
        </xdr:to>
        <xdr:sp macro="" textlink="">
          <xdr:nvSpPr>
            <xdr:cNvPr id="1265" name="List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65542</xdr:row>
          <xdr:rowOff>57150</xdr:rowOff>
        </xdr:from>
        <xdr:to>
          <xdr:col>3845</xdr:col>
          <xdr:colOff>152400</xdr:colOff>
          <xdr:row>65543</xdr:row>
          <xdr:rowOff>152400</xdr:rowOff>
        </xdr:to>
        <xdr:sp macro="" textlink="">
          <xdr:nvSpPr>
            <xdr:cNvPr id="1266" name="List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131078</xdr:row>
          <xdr:rowOff>57150</xdr:rowOff>
        </xdr:from>
        <xdr:to>
          <xdr:col>3845</xdr:col>
          <xdr:colOff>152400</xdr:colOff>
          <xdr:row>131079</xdr:row>
          <xdr:rowOff>152400</xdr:rowOff>
        </xdr:to>
        <xdr:sp macro="" textlink="">
          <xdr:nvSpPr>
            <xdr:cNvPr id="1267" name="List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196614</xdr:row>
          <xdr:rowOff>57150</xdr:rowOff>
        </xdr:from>
        <xdr:to>
          <xdr:col>3845</xdr:col>
          <xdr:colOff>152400</xdr:colOff>
          <xdr:row>196615</xdr:row>
          <xdr:rowOff>152400</xdr:rowOff>
        </xdr:to>
        <xdr:sp macro="" textlink="">
          <xdr:nvSpPr>
            <xdr:cNvPr id="1268" name="List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262150</xdr:row>
          <xdr:rowOff>57150</xdr:rowOff>
        </xdr:from>
        <xdr:to>
          <xdr:col>3845</xdr:col>
          <xdr:colOff>152400</xdr:colOff>
          <xdr:row>262151</xdr:row>
          <xdr:rowOff>152400</xdr:rowOff>
        </xdr:to>
        <xdr:sp macro="" textlink="">
          <xdr:nvSpPr>
            <xdr:cNvPr id="1269" name="List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327686</xdr:row>
          <xdr:rowOff>57150</xdr:rowOff>
        </xdr:from>
        <xdr:to>
          <xdr:col>3845</xdr:col>
          <xdr:colOff>152400</xdr:colOff>
          <xdr:row>327687</xdr:row>
          <xdr:rowOff>152400</xdr:rowOff>
        </xdr:to>
        <xdr:sp macro="" textlink="">
          <xdr:nvSpPr>
            <xdr:cNvPr id="1270" name="List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393222</xdr:row>
          <xdr:rowOff>57150</xdr:rowOff>
        </xdr:from>
        <xdr:to>
          <xdr:col>3845</xdr:col>
          <xdr:colOff>152400</xdr:colOff>
          <xdr:row>393223</xdr:row>
          <xdr:rowOff>152400</xdr:rowOff>
        </xdr:to>
        <xdr:sp macro="" textlink="">
          <xdr:nvSpPr>
            <xdr:cNvPr id="1271" name="List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458758</xdr:row>
          <xdr:rowOff>57150</xdr:rowOff>
        </xdr:from>
        <xdr:to>
          <xdr:col>3845</xdr:col>
          <xdr:colOff>152400</xdr:colOff>
          <xdr:row>458759</xdr:row>
          <xdr:rowOff>152400</xdr:rowOff>
        </xdr:to>
        <xdr:sp macro="" textlink="">
          <xdr:nvSpPr>
            <xdr:cNvPr id="1272" name="List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524294</xdr:row>
          <xdr:rowOff>57150</xdr:rowOff>
        </xdr:from>
        <xdr:to>
          <xdr:col>3845</xdr:col>
          <xdr:colOff>152400</xdr:colOff>
          <xdr:row>524295</xdr:row>
          <xdr:rowOff>152400</xdr:rowOff>
        </xdr:to>
        <xdr:sp macro="" textlink="">
          <xdr:nvSpPr>
            <xdr:cNvPr id="1273" name="List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589830</xdr:row>
          <xdr:rowOff>57150</xdr:rowOff>
        </xdr:from>
        <xdr:to>
          <xdr:col>3845</xdr:col>
          <xdr:colOff>152400</xdr:colOff>
          <xdr:row>589831</xdr:row>
          <xdr:rowOff>152400</xdr:rowOff>
        </xdr:to>
        <xdr:sp macro="" textlink="">
          <xdr:nvSpPr>
            <xdr:cNvPr id="1274" name="List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655366</xdr:row>
          <xdr:rowOff>57150</xdr:rowOff>
        </xdr:from>
        <xdr:to>
          <xdr:col>3845</xdr:col>
          <xdr:colOff>152400</xdr:colOff>
          <xdr:row>655367</xdr:row>
          <xdr:rowOff>152400</xdr:rowOff>
        </xdr:to>
        <xdr:sp macro="" textlink="">
          <xdr:nvSpPr>
            <xdr:cNvPr id="1275" name="List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720902</xdr:row>
          <xdr:rowOff>57150</xdr:rowOff>
        </xdr:from>
        <xdr:to>
          <xdr:col>3845</xdr:col>
          <xdr:colOff>152400</xdr:colOff>
          <xdr:row>720903</xdr:row>
          <xdr:rowOff>152400</xdr:rowOff>
        </xdr:to>
        <xdr:sp macro="" textlink="">
          <xdr:nvSpPr>
            <xdr:cNvPr id="1276" name="List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786438</xdr:row>
          <xdr:rowOff>57150</xdr:rowOff>
        </xdr:from>
        <xdr:to>
          <xdr:col>3845</xdr:col>
          <xdr:colOff>152400</xdr:colOff>
          <xdr:row>786439</xdr:row>
          <xdr:rowOff>152400</xdr:rowOff>
        </xdr:to>
        <xdr:sp macro="" textlink="">
          <xdr:nvSpPr>
            <xdr:cNvPr id="1277" name="List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851974</xdr:row>
          <xdr:rowOff>57150</xdr:rowOff>
        </xdr:from>
        <xdr:to>
          <xdr:col>3845</xdr:col>
          <xdr:colOff>152400</xdr:colOff>
          <xdr:row>851975</xdr:row>
          <xdr:rowOff>152400</xdr:rowOff>
        </xdr:to>
        <xdr:sp macro="" textlink="">
          <xdr:nvSpPr>
            <xdr:cNvPr id="1278" name="List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917510</xdr:row>
          <xdr:rowOff>57150</xdr:rowOff>
        </xdr:from>
        <xdr:to>
          <xdr:col>3845</xdr:col>
          <xdr:colOff>152400</xdr:colOff>
          <xdr:row>917511</xdr:row>
          <xdr:rowOff>152400</xdr:rowOff>
        </xdr:to>
        <xdr:sp macro="" textlink="">
          <xdr:nvSpPr>
            <xdr:cNvPr id="1279" name="List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3844</xdr:col>
          <xdr:colOff>0</xdr:colOff>
          <xdr:row>983046</xdr:row>
          <xdr:rowOff>57150</xdr:rowOff>
        </xdr:from>
        <xdr:to>
          <xdr:col>3845</xdr:col>
          <xdr:colOff>152400</xdr:colOff>
          <xdr:row>983047</xdr:row>
          <xdr:rowOff>152400</xdr:rowOff>
        </xdr:to>
        <xdr:sp macro="" textlink="">
          <xdr:nvSpPr>
            <xdr:cNvPr id="1280" name="List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10</xdr:row>
          <xdr:rowOff>57150</xdr:rowOff>
        </xdr:from>
        <xdr:to>
          <xdr:col>4101</xdr:col>
          <xdr:colOff>152400</xdr:colOff>
          <xdr:row>11</xdr:row>
          <xdr:rowOff>19050</xdr:rowOff>
        </xdr:to>
        <xdr:sp macro="" textlink="">
          <xdr:nvSpPr>
            <xdr:cNvPr id="1281" name="List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65542</xdr:row>
          <xdr:rowOff>57150</xdr:rowOff>
        </xdr:from>
        <xdr:to>
          <xdr:col>4101</xdr:col>
          <xdr:colOff>152400</xdr:colOff>
          <xdr:row>65543</xdr:row>
          <xdr:rowOff>152400</xdr:rowOff>
        </xdr:to>
        <xdr:sp macro="" textlink="">
          <xdr:nvSpPr>
            <xdr:cNvPr id="1282" name="List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131078</xdr:row>
          <xdr:rowOff>57150</xdr:rowOff>
        </xdr:from>
        <xdr:to>
          <xdr:col>4101</xdr:col>
          <xdr:colOff>152400</xdr:colOff>
          <xdr:row>131079</xdr:row>
          <xdr:rowOff>152400</xdr:rowOff>
        </xdr:to>
        <xdr:sp macro="" textlink="">
          <xdr:nvSpPr>
            <xdr:cNvPr id="1283" name="List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196614</xdr:row>
          <xdr:rowOff>57150</xdr:rowOff>
        </xdr:from>
        <xdr:to>
          <xdr:col>4101</xdr:col>
          <xdr:colOff>152400</xdr:colOff>
          <xdr:row>196615</xdr:row>
          <xdr:rowOff>152400</xdr:rowOff>
        </xdr:to>
        <xdr:sp macro="" textlink="">
          <xdr:nvSpPr>
            <xdr:cNvPr id="1284" name="List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262150</xdr:row>
          <xdr:rowOff>57150</xdr:rowOff>
        </xdr:from>
        <xdr:to>
          <xdr:col>4101</xdr:col>
          <xdr:colOff>152400</xdr:colOff>
          <xdr:row>262151</xdr:row>
          <xdr:rowOff>152400</xdr:rowOff>
        </xdr:to>
        <xdr:sp macro="" textlink="">
          <xdr:nvSpPr>
            <xdr:cNvPr id="1285" name="List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327686</xdr:row>
          <xdr:rowOff>57150</xdr:rowOff>
        </xdr:from>
        <xdr:to>
          <xdr:col>4101</xdr:col>
          <xdr:colOff>152400</xdr:colOff>
          <xdr:row>327687</xdr:row>
          <xdr:rowOff>152400</xdr:rowOff>
        </xdr:to>
        <xdr:sp macro="" textlink="">
          <xdr:nvSpPr>
            <xdr:cNvPr id="1286" name="List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393222</xdr:row>
          <xdr:rowOff>57150</xdr:rowOff>
        </xdr:from>
        <xdr:to>
          <xdr:col>4101</xdr:col>
          <xdr:colOff>152400</xdr:colOff>
          <xdr:row>393223</xdr:row>
          <xdr:rowOff>152400</xdr:rowOff>
        </xdr:to>
        <xdr:sp macro="" textlink="">
          <xdr:nvSpPr>
            <xdr:cNvPr id="1287" name="List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458758</xdr:row>
          <xdr:rowOff>57150</xdr:rowOff>
        </xdr:from>
        <xdr:to>
          <xdr:col>4101</xdr:col>
          <xdr:colOff>152400</xdr:colOff>
          <xdr:row>458759</xdr:row>
          <xdr:rowOff>152400</xdr:rowOff>
        </xdr:to>
        <xdr:sp macro="" textlink="">
          <xdr:nvSpPr>
            <xdr:cNvPr id="1288" name="List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524294</xdr:row>
          <xdr:rowOff>57150</xdr:rowOff>
        </xdr:from>
        <xdr:to>
          <xdr:col>4101</xdr:col>
          <xdr:colOff>152400</xdr:colOff>
          <xdr:row>524295</xdr:row>
          <xdr:rowOff>152400</xdr:rowOff>
        </xdr:to>
        <xdr:sp macro="" textlink="">
          <xdr:nvSpPr>
            <xdr:cNvPr id="1289" name="List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589830</xdr:row>
          <xdr:rowOff>57150</xdr:rowOff>
        </xdr:from>
        <xdr:to>
          <xdr:col>4101</xdr:col>
          <xdr:colOff>152400</xdr:colOff>
          <xdr:row>589831</xdr:row>
          <xdr:rowOff>152400</xdr:rowOff>
        </xdr:to>
        <xdr:sp macro="" textlink="">
          <xdr:nvSpPr>
            <xdr:cNvPr id="1290" name="List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655366</xdr:row>
          <xdr:rowOff>57150</xdr:rowOff>
        </xdr:from>
        <xdr:to>
          <xdr:col>4101</xdr:col>
          <xdr:colOff>152400</xdr:colOff>
          <xdr:row>655367</xdr:row>
          <xdr:rowOff>152400</xdr:rowOff>
        </xdr:to>
        <xdr:sp macro="" textlink="">
          <xdr:nvSpPr>
            <xdr:cNvPr id="1291" name="List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720902</xdr:row>
          <xdr:rowOff>57150</xdr:rowOff>
        </xdr:from>
        <xdr:to>
          <xdr:col>4101</xdr:col>
          <xdr:colOff>152400</xdr:colOff>
          <xdr:row>720903</xdr:row>
          <xdr:rowOff>152400</xdr:rowOff>
        </xdr:to>
        <xdr:sp macro="" textlink="">
          <xdr:nvSpPr>
            <xdr:cNvPr id="1292" name="List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1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786438</xdr:row>
          <xdr:rowOff>57150</xdr:rowOff>
        </xdr:from>
        <xdr:to>
          <xdr:col>4101</xdr:col>
          <xdr:colOff>152400</xdr:colOff>
          <xdr:row>786439</xdr:row>
          <xdr:rowOff>152400</xdr:rowOff>
        </xdr:to>
        <xdr:sp macro="" textlink="">
          <xdr:nvSpPr>
            <xdr:cNvPr id="1293" name="List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1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851974</xdr:row>
          <xdr:rowOff>57150</xdr:rowOff>
        </xdr:from>
        <xdr:to>
          <xdr:col>4101</xdr:col>
          <xdr:colOff>152400</xdr:colOff>
          <xdr:row>851975</xdr:row>
          <xdr:rowOff>152400</xdr:rowOff>
        </xdr:to>
        <xdr:sp macro="" textlink="">
          <xdr:nvSpPr>
            <xdr:cNvPr id="1294" name="List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917510</xdr:row>
          <xdr:rowOff>57150</xdr:rowOff>
        </xdr:from>
        <xdr:to>
          <xdr:col>4101</xdr:col>
          <xdr:colOff>152400</xdr:colOff>
          <xdr:row>917511</xdr:row>
          <xdr:rowOff>152400</xdr:rowOff>
        </xdr:to>
        <xdr:sp macro="" textlink="">
          <xdr:nvSpPr>
            <xdr:cNvPr id="1295" name="List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1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4100</xdr:col>
          <xdr:colOff>0</xdr:colOff>
          <xdr:row>983046</xdr:row>
          <xdr:rowOff>57150</xdr:rowOff>
        </xdr:from>
        <xdr:to>
          <xdr:col>4101</xdr:col>
          <xdr:colOff>152400</xdr:colOff>
          <xdr:row>983047</xdr:row>
          <xdr:rowOff>152400</xdr:rowOff>
        </xdr:to>
        <xdr:sp macro="" textlink="">
          <xdr:nvSpPr>
            <xdr:cNvPr id="1296" name="List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10</xdr:row>
          <xdr:rowOff>57150</xdr:rowOff>
        </xdr:from>
        <xdr:to>
          <xdr:col>4357</xdr:col>
          <xdr:colOff>152400</xdr:colOff>
          <xdr:row>11</xdr:row>
          <xdr:rowOff>19050</xdr:rowOff>
        </xdr:to>
        <xdr:sp macro="" textlink="">
          <xdr:nvSpPr>
            <xdr:cNvPr id="1297" name="List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65542</xdr:row>
          <xdr:rowOff>57150</xdr:rowOff>
        </xdr:from>
        <xdr:to>
          <xdr:col>4357</xdr:col>
          <xdr:colOff>152400</xdr:colOff>
          <xdr:row>65543</xdr:row>
          <xdr:rowOff>152400</xdr:rowOff>
        </xdr:to>
        <xdr:sp macro="" textlink="">
          <xdr:nvSpPr>
            <xdr:cNvPr id="1298" name="List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131078</xdr:row>
          <xdr:rowOff>57150</xdr:rowOff>
        </xdr:from>
        <xdr:to>
          <xdr:col>4357</xdr:col>
          <xdr:colOff>152400</xdr:colOff>
          <xdr:row>131079</xdr:row>
          <xdr:rowOff>152400</xdr:rowOff>
        </xdr:to>
        <xdr:sp macro="" textlink="">
          <xdr:nvSpPr>
            <xdr:cNvPr id="1299" name="List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196614</xdr:row>
          <xdr:rowOff>57150</xdr:rowOff>
        </xdr:from>
        <xdr:to>
          <xdr:col>4357</xdr:col>
          <xdr:colOff>152400</xdr:colOff>
          <xdr:row>196615</xdr:row>
          <xdr:rowOff>152400</xdr:rowOff>
        </xdr:to>
        <xdr:sp macro="" textlink="">
          <xdr:nvSpPr>
            <xdr:cNvPr id="1300" name="List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262150</xdr:row>
          <xdr:rowOff>57150</xdr:rowOff>
        </xdr:from>
        <xdr:to>
          <xdr:col>4357</xdr:col>
          <xdr:colOff>152400</xdr:colOff>
          <xdr:row>262151</xdr:row>
          <xdr:rowOff>152400</xdr:rowOff>
        </xdr:to>
        <xdr:sp macro="" textlink="">
          <xdr:nvSpPr>
            <xdr:cNvPr id="1301" name="List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327686</xdr:row>
          <xdr:rowOff>57150</xdr:rowOff>
        </xdr:from>
        <xdr:to>
          <xdr:col>4357</xdr:col>
          <xdr:colOff>152400</xdr:colOff>
          <xdr:row>327687</xdr:row>
          <xdr:rowOff>152400</xdr:rowOff>
        </xdr:to>
        <xdr:sp macro="" textlink="">
          <xdr:nvSpPr>
            <xdr:cNvPr id="1302" name="List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393222</xdr:row>
          <xdr:rowOff>57150</xdr:rowOff>
        </xdr:from>
        <xdr:to>
          <xdr:col>4357</xdr:col>
          <xdr:colOff>152400</xdr:colOff>
          <xdr:row>393223</xdr:row>
          <xdr:rowOff>152400</xdr:rowOff>
        </xdr:to>
        <xdr:sp macro="" textlink="">
          <xdr:nvSpPr>
            <xdr:cNvPr id="1303" name="List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458758</xdr:row>
          <xdr:rowOff>57150</xdr:rowOff>
        </xdr:from>
        <xdr:to>
          <xdr:col>4357</xdr:col>
          <xdr:colOff>152400</xdr:colOff>
          <xdr:row>458759</xdr:row>
          <xdr:rowOff>152400</xdr:rowOff>
        </xdr:to>
        <xdr:sp macro="" textlink="">
          <xdr:nvSpPr>
            <xdr:cNvPr id="1304" name="List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524294</xdr:row>
          <xdr:rowOff>57150</xdr:rowOff>
        </xdr:from>
        <xdr:to>
          <xdr:col>4357</xdr:col>
          <xdr:colOff>152400</xdr:colOff>
          <xdr:row>524295</xdr:row>
          <xdr:rowOff>152400</xdr:rowOff>
        </xdr:to>
        <xdr:sp macro="" textlink="">
          <xdr:nvSpPr>
            <xdr:cNvPr id="1305" name="List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589830</xdr:row>
          <xdr:rowOff>57150</xdr:rowOff>
        </xdr:from>
        <xdr:to>
          <xdr:col>4357</xdr:col>
          <xdr:colOff>152400</xdr:colOff>
          <xdr:row>589831</xdr:row>
          <xdr:rowOff>152400</xdr:rowOff>
        </xdr:to>
        <xdr:sp macro="" textlink="">
          <xdr:nvSpPr>
            <xdr:cNvPr id="1306" name="List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655366</xdr:row>
          <xdr:rowOff>57150</xdr:rowOff>
        </xdr:from>
        <xdr:to>
          <xdr:col>4357</xdr:col>
          <xdr:colOff>152400</xdr:colOff>
          <xdr:row>655367</xdr:row>
          <xdr:rowOff>152400</xdr:rowOff>
        </xdr:to>
        <xdr:sp macro="" textlink="">
          <xdr:nvSpPr>
            <xdr:cNvPr id="1307" name="List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720902</xdr:row>
          <xdr:rowOff>57150</xdr:rowOff>
        </xdr:from>
        <xdr:to>
          <xdr:col>4357</xdr:col>
          <xdr:colOff>152400</xdr:colOff>
          <xdr:row>720903</xdr:row>
          <xdr:rowOff>152400</xdr:rowOff>
        </xdr:to>
        <xdr:sp macro="" textlink="">
          <xdr:nvSpPr>
            <xdr:cNvPr id="1308" name="List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786438</xdr:row>
          <xdr:rowOff>57150</xdr:rowOff>
        </xdr:from>
        <xdr:to>
          <xdr:col>4357</xdr:col>
          <xdr:colOff>152400</xdr:colOff>
          <xdr:row>786439</xdr:row>
          <xdr:rowOff>152400</xdr:rowOff>
        </xdr:to>
        <xdr:sp macro="" textlink="">
          <xdr:nvSpPr>
            <xdr:cNvPr id="1309" name="List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851974</xdr:row>
          <xdr:rowOff>57150</xdr:rowOff>
        </xdr:from>
        <xdr:to>
          <xdr:col>4357</xdr:col>
          <xdr:colOff>152400</xdr:colOff>
          <xdr:row>851975</xdr:row>
          <xdr:rowOff>152400</xdr:rowOff>
        </xdr:to>
        <xdr:sp macro="" textlink="">
          <xdr:nvSpPr>
            <xdr:cNvPr id="1310" name="List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917510</xdr:row>
          <xdr:rowOff>57150</xdr:rowOff>
        </xdr:from>
        <xdr:to>
          <xdr:col>4357</xdr:col>
          <xdr:colOff>152400</xdr:colOff>
          <xdr:row>917511</xdr:row>
          <xdr:rowOff>152400</xdr:rowOff>
        </xdr:to>
        <xdr:sp macro="" textlink="">
          <xdr:nvSpPr>
            <xdr:cNvPr id="1311" name="List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1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4356</xdr:col>
          <xdr:colOff>0</xdr:colOff>
          <xdr:row>983046</xdr:row>
          <xdr:rowOff>57150</xdr:rowOff>
        </xdr:from>
        <xdr:to>
          <xdr:col>4357</xdr:col>
          <xdr:colOff>152400</xdr:colOff>
          <xdr:row>983047</xdr:row>
          <xdr:rowOff>152400</xdr:rowOff>
        </xdr:to>
        <xdr:sp macro="" textlink="">
          <xdr:nvSpPr>
            <xdr:cNvPr id="1312" name="List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1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10</xdr:row>
          <xdr:rowOff>57150</xdr:rowOff>
        </xdr:from>
        <xdr:to>
          <xdr:col>4613</xdr:col>
          <xdr:colOff>152400</xdr:colOff>
          <xdr:row>11</xdr:row>
          <xdr:rowOff>19050</xdr:rowOff>
        </xdr:to>
        <xdr:sp macro="" textlink="">
          <xdr:nvSpPr>
            <xdr:cNvPr id="1313" name="List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1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65542</xdr:row>
          <xdr:rowOff>57150</xdr:rowOff>
        </xdr:from>
        <xdr:to>
          <xdr:col>4613</xdr:col>
          <xdr:colOff>152400</xdr:colOff>
          <xdr:row>65543</xdr:row>
          <xdr:rowOff>152400</xdr:rowOff>
        </xdr:to>
        <xdr:sp macro="" textlink="">
          <xdr:nvSpPr>
            <xdr:cNvPr id="1314" name="List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1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131078</xdr:row>
          <xdr:rowOff>57150</xdr:rowOff>
        </xdr:from>
        <xdr:to>
          <xdr:col>4613</xdr:col>
          <xdr:colOff>152400</xdr:colOff>
          <xdr:row>131079</xdr:row>
          <xdr:rowOff>152400</xdr:rowOff>
        </xdr:to>
        <xdr:sp macro="" textlink="">
          <xdr:nvSpPr>
            <xdr:cNvPr id="1315" name="List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1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196614</xdr:row>
          <xdr:rowOff>57150</xdr:rowOff>
        </xdr:from>
        <xdr:to>
          <xdr:col>4613</xdr:col>
          <xdr:colOff>152400</xdr:colOff>
          <xdr:row>196615</xdr:row>
          <xdr:rowOff>152400</xdr:rowOff>
        </xdr:to>
        <xdr:sp macro="" textlink="">
          <xdr:nvSpPr>
            <xdr:cNvPr id="1316" name="List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1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262150</xdr:row>
          <xdr:rowOff>57150</xdr:rowOff>
        </xdr:from>
        <xdr:to>
          <xdr:col>4613</xdr:col>
          <xdr:colOff>152400</xdr:colOff>
          <xdr:row>262151</xdr:row>
          <xdr:rowOff>152400</xdr:rowOff>
        </xdr:to>
        <xdr:sp macro="" textlink="">
          <xdr:nvSpPr>
            <xdr:cNvPr id="1317" name="List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1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327686</xdr:row>
          <xdr:rowOff>57150</xdr:rowOff>
        </xdr:from>
        <xdr:to>
          <xdr:col>4613</xdr:col>
          <xdr:colOff>152400</xdr:colOff>
          <xdr:row>327687</xdr:row>
          <xdr:rowOff>152400</xdr:rowOff>
        </xdr:to>
        <xdr:sp macro="" textlink="">
          <xdr:nvSpPr>
            <xdr:cNvPr id="1318" name="List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1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393222</xdr:row>
          <xdr:rowOff>57150</xdr:rowOff>
        </xdr:from>
        <xdr:to>
          <xdr:col>4613</xdr:col>
          <xdr:colOff>152400</xdr:colOff>
          <xdr:row>393223</xdr:row>
          <xdr:rowOff>152400</xdr:rowOff>
        </xdr:to>
        <xdr:sp macro="" textlink="">
          <xdr:nvSpPr>
            <xdr:cNvPr id="1319" name="List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1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458758</xdr:row>
          <xdr:rowOff>57150</xdr:rowOff>
        </xdr:from>
        <xdr:to>
          <xdr:col>4613</xdr:col>
          <xdr:colOff>152400</xdr:colOff>
          <xdr:row>458759</xdr:row>
          <xdr:rowOff>152400</xdr:rowOff>
        </xdr:to>
        <xdr:sp macro="" textlink="">
          <xdr:nvSpPr>
            <xdr:cNvPr id="1320" name="List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1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524294</xdr:row>
          <xdr:rowOff>57150</xdr:rowOff>
        </xdr:from>
        <xdr:to>
          <xdr:col>4613</xdr:col>
          <xdr:colOff>152400</xdr:colOff>
          <xdr:row>524295</xdr:row>
          <xdr:rowOff>152400</xdr:rowOff>
        </xdr:to>
        <xdr:sp macro="" textlink="">
          <xdr:nvSpPr>
            <xdr:cNvPr id="1321" name="List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1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589830</xdr:row>
          <xdr:rowOff>57150</xdr:rowOff>
        </xdr:from>
        <xdr:to>
          <xdr:col>4613</xdr:col>
          <xdr:colOff>152400</xdr:colOff>
          <xdr:row>589831</xdr:row>
          <xdr:rowOff>152400</xdr:rowOff>
        </xdr:to>
        <xdr:sp macro="" textlink="">
          <xdr:nvSpPr>
            <xdr:cNvPr id="1322" name="List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1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655366</xdr:row>
          <xdr:rowOff>57150</xdr:rowOff>
        </xdr:from>
        <xdr:to>
          <xdr:col>4613</xdr:col>
          <xdr:colOff>152400</xdr:colOff>
          <xdr:row>655367</xdr:row>
          <xdr:rowOff>152400</xdr:rowOff>
        </xdr:to>
        <xdr:sp macro="" textlink="">
          <xdr:nvSpPr>
            <xdr:cNvPr id="1323" name="List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720902</xdr:row>
          <xdr:rowOff>57150</xdr:rowOff>
        </xdr:from>
        <xdr:to>
          <xdr:col>4613</xdr:col>
          <xdr:colOff>152400</xdr:colOff>
          <xdr:row>720903</xdr:row>
          <xdr:rowOff>152400</xdr:rowOff>
        </xdr:to>
        <xdr:sp macro="" textlink="">
          <xdr:nvSpPr>
            <xdr:cNvPr id="1324" name="List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786438</xdr:row>
          <xdr:rowOff>57150</xdr:rowOff>
        </xdr:from>
        <xdr:to>
          <xdr:col>4613</xdr:col>
          <xdr:colOff>152400</xdr:colOff>
          <xdr:row>786439</xdr:row>
          <xdr:rowOff>152400</xdr:rowOff>
        </xdr:to>
        <xdr:sp macro="" textlink="">
          <xdr:nvSpPr>
            <xdr:cNvPr id="1325" name="List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851974</xdr:row>
          <xdr:rowOff>57150</xdr:rowOff>
        </xdr:from>
        <xdr:to>
          <xdr:col>4613</xdr:col>
          <xdr:colOff>152400</xdr:colOff>
          <xdr:row>851975</xdr:row>
          <xdr:rowOff>152400</xdr:rowOff>
        </xdr:to>
        <xdr:sp macro="" textlink="">
          <xdr:nvSpPr>
            <xdr:cNvPr id="1326" name="List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917510</xdr:row>
          <xdr:rowOff>57150</xdr:rowOff>
        </xdr:from>
        <xdr:to>
          <xdr:col>4613</xdr:col>
          <xdr:colOff>152400</xdr:colOff>
          <xdr:row>917511</xdr:row>
          <xdr:rowOff>152400</xdr:rowOff>
        </xdr:to>
        <xdr:sp macro="" textlink="">
          <xdr:nvSpPr>
            <xdr:cNvPr id="1327" name="List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4612</xdr:col>
          <xdr:colOff>0</xdr:colOff>
          <xdr:row>983046</xdr:row>
          <xdr:rowOff>57150</xdr:rowOff>
        </xdr:from>
        <xdr:to>
          <xdr:col>4613</xdr:col>
          <xdr:colOff>152400</xdr:colOff>
          <xdr:row>983047</xdr:row>
          <xdr:rowOff>152400</xdr:rowOff>
        </xdr:to>
        <xdr:sp macro="" textlink="">
          <xdr:nvSpPr>
            <xdr:cNvPr id="1328" name="List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10</xdr:row>
          <xdr:rowOff>57150</xdr:rowOff>
        </xdr:from>
        <xdr:to>
          <xdr:col>4869</xdr:col>
          <xdr:colOff>152400</xdr:colOff>
          <xdr:row>11</xdr:row>
          <xdr:rowOff>19050</xdr:rowOff>
        </xdr:to>
        <xdr:sp macro="" textlink="">
          <xdr:nvSpPr>
            <xdr:cNvPr id="1329" name="List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65542</xdr:row>
          <xdr:rowOff>57150</xdr:rowOff>
        </xdr:from>
        <xdr:to>
          <xdr:col>4869</xdr:col>
          <xdr:colOff>152400</xdr:colOff>
          <xdr:row>65543</xdr:row>
          <xdr:rowOff>152400</xdr:rowOff>
        </xdr:to>
        <xdr:sp macro="" textlink="">
          <xdr:nvSpPr>
            <xdr:cNvPr id="1330" name="List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1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131078</xdr:row>
          <xdr:rowOff>57150</xdr:rowOff>
        </xdr:from>
        <xdr:to>
          <xdr:col>4869</xdr:col>
          <xdr:colOff>152400</xdr:colOff>
          <xdr:row>131079</xdr:row>
          <xdr:rowOff>152400</xdr:rowOff>
        </xdr:to>
        <xdr:sp macro="" textlink="">
          <xdr:nvSpPr>
            <xdr:cNvPr id="1331" name="List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1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196614</xdr:row>
          <xdr:rowOff>57150</xdr:rowOff>
        </xdr:from>
        <xdr:to>
          <xdr:col>4869</xdr:col>
          <xdr:colOff>152400</xdr:colOff>
          <xdr:row>196615</xdr:row>
          <xdr:rowOff>152400</xdr:rowOff>
        </xdr:to>
        <xdr:sp macro="" textlink="">
          <xdr:nvSpPr>
            <xdr:cNvPr id="1332" name="List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1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262150</xdr:row>
          <xdr:rowOff>57150</xdr:rowOff>
        </xdr:from>
        <xdr:to>
          <xdr:col>4869</xdr:col>
          <xdr:colOff>152400</xdr:colOff>
          <xdr:row>262151</xdr:row>
          <xdr:rowOff>152400</xdr:rowOff>
        </xdr:to>
        <xdr:sp macro="" textlink="">
          <xdr:nvSpPr>
            <xdr:cNvPr id="1333" name="List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1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327686</xdr:row>
          <xdr:rowOff>57150</xdr:rowOff>
        </xdr:from>
        <xdr:to>
          <xdr:col>4869</xdr:col>
          <xdr:colOff>152400</xdr:colOff>
          <xdr:row>327687</xdr:row>
          <xdr:rowOff>152400</xdr:rowOff>
        </xdr:to>
        <xdr:sp macro="" textlink="">
          <xdr:nvSpPr>
            <xdr:cNvPr id="1334" name="List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1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393222</xdr:row>
          <xdr:rowOff>57150</xdr:rowOff>
        </xdr:from>
        <xdr:to>
          <xdr:col>4869</xdr:col>
          <xdr:colOff>152400</xdr:colOff>
          <xdr:row>393223</xdr:row>
          <xdr:rowOff>152400</xdr:rowOff>
        </xdr:to>
        <xdr:sp macro="" textlink="">
          <xdr:nvSpPr>
            <xdr:cNvPr id="1335" name="List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1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458758</xdr:row>
          <xdr:rowOff>57150</xdr:rowOff>
        </xdr:from>
        <xdr:to>
          <xdr:col>4869</xdr:col>
          <xdr:colOff>152400</xdr:colOff>
          <xdr:row>458759</xdr:row>
          <xdr:rowOff>152400</xdr:rowOff>
        </xdr:to>
        <xdr:sp macro="" textlink="">
          <xdr:nvSpPr>
            <xdr:cNvPr id="1336" name="List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1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524294</xdr:row>
          <xdr:rowOff>57150</xdr:rowOff>
        </xdr:from>
        <xdr:to>
          <xdr:col>4869</xdr:col>
          <xdr:colOff>152400</xdr:colOff>
          <xdr:row>524295</xdr:row>
          <xdr:rowOff>152400</xdr:rowOff>
        </xdr:to>
        <xdr:sp macro="" textlink="">
          <xdr:nvSpPr>
            <xdr:cNvPr id="1337" name="List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1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589830</xdr:row>
          <xdr:rowOff>57150</xdr:rowOff>
        </xdr:from>
        <xdr:to>
          <xdr:col>4869</xdr:col>
          <xdr:colOff>152400</xdr:colOff>
          <xdr:row>589831</xdr:row>
          <xdr:rowOff>152400</xdr:rowOff>
        </xdr:to>
        <xdr:sp macro="" textlink="">
          <xdr:nvSpPr>
            <xdr:cNvPr id="1338" name="List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1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655366</xdr:row>
          <xdr:rowOff>57150</xdr:rowOff>
        </xdr:from>
        <xdr:to>
          <xdr:col>4869</xdr:col>
          <xdr:colOff>152400</xdr:colOff>
          <xdr:row>655367</xdr:row>
          <xdr:rowOff>152400</xdr:rowOff>
        </xdr:to>
        <xdr:sp macro="" textlink="">
          <xdr:nvSpPr>
            <xdr:cNvPr id="1339" name="List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1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720902</xdr:row>
          <xdr:rowOff>57150</xdr:rowOff>
        </xdr:from>
        <xdr:to>
          <xdr:col>4869</xdr:col>
          <xdr:colOff>152400</xdr:colOff>
          <xdr:row>720903</xdr:row>
          <xdr:rowOff>152400</xdr:rowOff>
        </xdr:to>
        <xdr:sp macro="" textlink="">
          <xdr:nvSpPr>
            <xdr:cNvPr id="1340" name="List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1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786438</xdr:row>
          <xdr:rowOff>57150</xdr:rowOff>
        </xdr:from>
        <xdr:to>
          <xdr:col>4869</xdr:col>
          <xdr:colOff>152400</xdr:colOff>
          <xdr:row>786439</xdr:row>
          <xdr:rowOff>152400</xdr:rowOff>
        </xdr:to>
        <xdr:sp macro="" textlink="">
          <xdr:nvSpPr>
            <xdr:cNvPr id="1341" name="List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1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851974</xdr:row>
          <xdr:rowOff>57150</xdr:rowOff>
        </xdr:from>
        <xdr:to>
          <xdr:col>4869</xdr:col>
          <xdr:colOff>152400</xdr:colOff>
          <xdr:row>851975</xdr:row>
          <xdr:rowOff>152400</xdr:rowOff>
        </xdr:to>
        <xdr:sp macro="" textlink="">
          <xdr:nvSpPr>
            <xdr:cNvPr id="1342" name="List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1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917510</xdr:row>
          <xdr:rowOff>57150</xdr:rowOff>
        </xdr:from>
        <xdr:to>
          <xdr:col>4869</xdr:col>
          <xdr:colOff>152400</xdr:colOff>
          <xdr:row>917511</xdr:row>
          <xdr:rowOff>152400</xdr:rowOff>
        </xdr:to>
        <xdr:sp macro="" textlink="">
          <xdr:nvSpPr>
            <xdr:cNvPr id="1343" name="List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1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4868</xdr:col>
          <xdr:colOff>0</xdr:colOff>
          <xdr:row>983046</xdr:row>
          <xdr:rowOff>57150</xdr:rowOff>
        </xdr:from>
        <xdr:to>
          <xdr:col>4869</xdr:col>
          <xdr:colOff>152400</xdr:colOff>
          <xdr:row>983047</xdr:row>
          <xdr:rowOff>152400</xdr:rowOff>
        </xdr:to>
        <xdr:sp macro="" textlink="">
          <xdr:nvSpPr>
            <xdr:cNvPr id="1344" name="List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1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10</xdr:row>
          <xdr:rowOff>57150</xdr:rowOff>
        </xdr:from>
        <xdr:to>
          <xdr:col>5125</xdr:col>
          <xdr:colOff>152400</xdr:colOff>
          <xdr:row>11</xdr:row>
          <xdr:rowOff>19050</xdr:rowOff>
        </xdr:to>
        <xdr:sp macro="" textlink="">
          <xdr:nvSpPr>
            <xdr:cNvPr id="1345" name="List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1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65542</xdr:row>
          <xdr:rowOff>57150</xdr:rowOff>
        </xdr:from>
        <xdr:to>
          <xdr:col>5125</xdr:col>
          <xdr:colOff>152400</xdr:colOff>
          <xdr:row>65543</xdr:row>
          <xdr:rowOff>152400</xdr:rowOff>
        </xdr:to>
        <xdr:sp macro="" textlink="">
          <xdr:nvSpPr>
            <xdr:cNvPr id="1346" name="List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1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131078</xdr:row>
          <xdr:rowOff>57150</xdr:rowOff>
        </xdr:from>
        <xdr:to>
          <xdr:col>5125</xdr:col>
          <xdr:colOff>152400</xdr:colOff>
          <xdr:row>131079</xdr:row>
          <xdr:rowOff>152400</xdr:rowOff>
        </xdr:to>
        <xdr:sp macro="" textlink="">
          <xdr:nvSpPr>
            <xdr:cNvPr id="1347" name="List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1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196614</xdr:row>
          <xdr:rowOff>57150</xdr:rowOff>
        </xdr:from>
        <xdr:to>
          <xdr:col>5125</xdr:col>
          <xdr:colOff>152400</xdr:colOff>
          <xdr:row>196615</xdr:row>
          <xdr:rowOff>152400</xdr:rowOff>
        </xdr:to>
        <xdr:sp macro="" textlink="">
          <xdr:nvSpPr>
            <xdr:cNvPr id="1348" name="List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1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262150</xdr:row>
          <xdr:rowOff>57150</xdr:rowOff>
        </xdr:from>
        <xdr:to>
          <xdr:col>5125</xdr:col>
          <xdr:colOff>152400</xdr:colOff>
          <xdr:row>262151</xdr:row>
          <xdr:rowOff>152400</xdr:rowOff>
        </xdr:to>
        <xdr:sp macro="" textlink="">
          <xdr:nvSpPr>
            <xdr:cNvPr id="1349" name="List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1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327686</xdr:row>
          <xdr:rowOff>57150</xdr:rowOff>
        </xdr:from>
        <xdr:to>
          <xdr:col>5125</xdr:col>
          <xdr:colOff>152400</xdr:colOff>
          <xdr:row>327687</xdr:row>
          <xdr:rowOff>152400</xdr:rowOff>
        </xdr:to>
        <xdr:sp macro="" textlink="">
          <xdr:nvSpPr>
            <xdr:cNvPr id="1350" name="List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1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393222</xdr:row>
          <xdr:rowOff>57150</xdr:rowOff>
        </xdr:from>
        <xdr:to>
          <xdr:col>5125</xdr:col>
          <xdr:colOff>152400</xdr:colOff>
          <xdr:row>393223</xdr:row>
          <xdr:rowOff>152400</xdr:rowOff>
        </xdr:to>
        <xdr:sp macro="" textlink="">
          <xdr:nvSpPr>
            <xdr:cNvPr id="1351" name="List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1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458758</xdr:row>
          <xdr:rowOff>57150</xdr:rowOff>
        </xdr:from>
        <xdr:to>
          <xdr:col>5125</xdr:col>
          <xdr:colOff>152400</xdr:colOff>
          <xdr:row>458759</xdr:row>
          <xdr:rowOff>152400</xdr:rowOff>
        </xdr:to>
        <xdr:sp macro="" textlink="">
          <xdr:nvSpPr>
            <xdr:cNvPr id="1352" name="List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1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524294</xdr:row>
          <xdr:rowOff>57150</xdr:rowOff>
        </xdr:from>
        <xdr:to>
          <xdr:col>5125</xdr:col>
          <xdr:colOff>152400</xdr:colOff>
          <xdr:row>524295</xdr:row>
          <xdr:rowOff>152400</xdr:rowOff>
        </xdr:to>
        <xdr:sp macro="" textlink="">
          <xdr:nvSpPr>
            <xdr:cNvPr id="1353" name="List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1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589830</xdr:row>
          <xdr:rowOff>57150</xdr:rowOff>
        </xdr:from>
        <xdr:to>
          <xdr:col>5125</xdr:col>
          <xdr:colOff>152400</xdr:colOff>
          <xdr:row>589831</xdr:row>
          <xdr:rowOff>152400</xdr:rowOff>
        </xdr:to>
        <xdr:sp macro="" textlink="">
          <xdr:nvSpPr>
            <xdr:cNvPr id="1354" name="List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1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655366</xdr:row>
          <xdr:rowOff>57150</xdr:rowOff>
        </xdr:from>
        <xdr:to>
          <xdr:col>5125</xdr:col>
          <xdr:colOff>152400</xdr:colOff>
          <xdr:row>655367</xdr:row>
          <xdr:rowOff>152400</xdr:rowOff>
        </xdr:to>
        <xdr:sp macro="" textlink="">
          <xdr:nvSpPr>
            <xdr:cNvPr id="1355" name="List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1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720902</xdr:row>
          <xdr:rowOff>57150</xdr:rowOff>
        </xdr:from>
        <xdr:to>
          <xdr:col>5125</xdr:col>
          <xdr:colOff>152400</xdr:colOff>
          <xdr:row>720903</xdr:row>
          <xdr:rowOff>152400</xdr:rowOff>
        </xdr:to>
        <xdr:sp macro="" textlink="">
          <xdr:nvSpPr>
            <xdr:cNvPr id="1356" name="List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1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786438</xdr:row>
          <xdr:rowOff>57150</xdr:rowOff>
        </xdr:from>
        <xdr:to>
          <xdr:col>5125</xdr:col>
          <xdr:colOff>152400</xdr:colOff>
          <xdr:row>786439</xdr:row>
          <xdr:rowOff>152400</xdr:rowOff>
        </xdr:to>
        <xdr:sp macro="" textlink="">
          <xdr:nvSpPr>
            <xdr:cNvPr id="1357" name="List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1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851974</xdr:row>
          <xdr:rowOff>57150</xdr:rowOff>
        </xdr:from>
        <xdr:to>
          <xdr:col>5125</xdr:col>
          <xdr:colOff>152400</xdr:colOff>
          <xdr:row>851975</xdr:row>
          <xdr:rowOff>152400</xdr:rowOff>
        </xdr:to>
        <xdr:sp macro="" textlink="">
          <xdr:nvSpPr>
            <xdr:cNvPr id="1358" name="List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1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917510</xdr:row>
          <xdr:rowOff>57150</xdr:rowOff>
        </xdr:from>
        <xdr:to>
          <xdr:col>5125</xdr:col>
          <xdr:colOff>152400</xdr:colOff>
          <xdr:row>917511</xdr:row>
          <xdr:rowOff>152400</xdr:rowOff>
        </xdr:to>
        <xdr:sp macro="" textlink="">
          <xdr:nvSpPr>
            <xdr:cNvPr id="1359" name="List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1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5124</xdr:col>
          <xdr:colOff>0</xdr:colOff>
          <xdr:row>983046</xdr:row>
          <xdr:rowOff>57150</xdr:rowOff>
        </xdr:from>
        <xdr:to>
          <xdr:col>5125</xdr:col>
          <xdr:colOff>152400</xdr:colOff>
          <xdr:row>983047</xdr:row>
          <xdr:rowOff>152400</xdr:rowOff>
        </xdr:to>
        <xdr:sp macro="" textlink="">
          <xdr:nvSpPr>
            <xdr:cNvPr id="1360" name="List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1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10</xdr:row>
          <xdr:rowOff>57150</xdr:rowOff>
        </xdr:from>
        <xdr:to>
          <xdr:col>5381</xdr:col>
          <xdr:colOff>152400</xdr:colOff>
          <xdr:row>11</xdr:row>
          <xdr:rowOff>19050</xdr:rowOff>
        </xdr:to>
        <xdr:sp macro="" textlink="">
          <xdr:nvSpPr>
            <xdr:cNvPr id="1361" name="List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1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65542</xdr:row>
          <xdr:rowOff>57150</xdr:rowOff>
        </xdr:from>
        <xdr:to>
          <xdr:col>5381</xdr:col>
          <xdr:colOff>152400</xdr:colOff>
          <xdr:row>65543</xdr:row>
          <xdr:rowOff>152400</xdr:rowOff>
        </xdr:to>
        <xdr:sp macro="" textlink="">
          <xdr:nvSpPr>
            <xdr:cNvPr id="1362" name="List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1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131078</xdr:row>
          <xdr:rowOff>57150</xdr:rowOff>
        </xdr:from>
        <xdr:to>
          <xdr:col>5381</xdr:col>
          <xdr:colOff>152400</xdr:colOff>
          <xdr:row>131079</xdr:row>
          <xdr:rowOff>152400</xdr:rowOff>
        </xdr:to>
        <xdr:sp macro="" textlink="">
          <xdr:nvSpPr>
            <xdr:cNvPr id="1363" name="List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1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196614</xdr:row>
          <xdr:rowOff>57150</xdr:rowOff>
        </xdr:from>
        <xdr:to>
          <xdr:col>5381</xdr:col>
          <xdr:colOff>152400</xdr:colOff>
          <xdr:row>196615</xdr:row>
          <xdr:rowOff>152400</xdr:rowOff>
        </xdr:to>
        <xdr:sp macro="" textlink="">
          <xdr:nvSpPr>
            <xdr:cNvPr id="1364" name="List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1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262150</xdr:row>
          <xdr:rowOff>57150</xdr:rowOff>
        </xdr:from>
        <xdr:to>
          <xdr:col>5381</xdr:col>
          <xdr:colOff>152400</xdr:colOff>
          <xdr:row>262151</xdr:row>
          <xdr:rowOff>152400</xdr:rowOff>
        </xdr:to>
        <xdr:sp macro="" textlink="">
          <xdr:nvSpPr>
            <xdr:cNvPr id="1365" name="List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1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327686</xdr:row>
          <xdr:rowOff>57150</xdr:rowOff>
        </xdr:from>
        <xdr:to>
          <xdr:col>5381</xdr:col>
          <xdr:colOff>152400</xdr:colOff>
          <xdr:row>327687</xdr:row>
          <xdr:rowOff>152400</xdr:rowOff>
        </xdr:to>
        <xdr:sp macro="" textlink="">
          <xdr:nvSpPr>
            <xdr:cNvPr id="1366" name="List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1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393222</xdr:row>
          <xdr:rowOff>57150</xdr:rowOff>
        </xdr:from>
        <xdr:to>
          <xdr:col>5381</xdr:col>
          <xdr:colOff>152400</xdr:colOff>
          <xdr:row>393223</xdr:row>
          <xdr:rowOff>152400</xdr:rowOff>
        </xdr:to>
        <xdr:sp macro="" textlink="">
          <xdr:nvSpPr>
            <xdr:cNvPr id="1367" name="List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1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458758</xdr:row>
          <xdr:rowOff>57150</xdr:rowOff>
        </xdr:from>
        <xdr:to>
          <xdr:col>5381</xdr:col>
          <xdr:colOff>152400</xdr:colOff>
          <xdr:row>458759</xdr:row>
          <xdr:rowOff>152400</xdr:rowOff>
        </xdr:to>
        <xdr:sp macro="" textlink="">
          <xdr:nvSpPr>
            <xdr:cNvPr id="1368" name="List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1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524294</xdr:row>
          <xdr:rowOff>57150</xdr:rowOff>
        </xdr:from>
        <xdr:to>
          <xdr:col>5381</xdr:col>
          <xdr:colOff>152400</xdr:colOff>
          <xdr:row>524295</xdr:row>
          <xdr:rowOff>152400</xdr:rowOff>
        </xdr:to>
        <xdr:sp macro="" textlink="">
          <xdr:nvSpPr>
            <xdr:cNvPr id="1369" name="List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1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589830</xdr:row>
          <xdr:rowOff>57150</xdr:rowOff>
        </xdr:from>
        <xdr:to>
          <xdr:col>5381</xdr:col>
          <xdr:colOff>152400</xdr:colOff>
          <xdr:row>589831</xdr:row>
          <xdr:rowOff>152400</xdr:rowOff>
        </xdr:to>
        <xdr:sp macro="" textlink="">
          <xdr:nvSpPr>
            <xdr:cNvPr id="1370" name="List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1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655366</xdr:row>
          <xdr:rowOff>57150</xdr:rowOff>
        </xdr:from>
        <xdr:to>
          <xdr:col>5381</xdr:col>
          <xdr:colOff>152400</xdr:colOff>
          <xdr:row>655367</xdr:row>
          <xdr:rowOff>152400</xdr:rowOff>
        </xdr:to>
        <xdr:sp macro="" textlink="">
          <xdr:nvSpPr>
            <xdr:cNvPr id="1371" name="List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1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720902</xdr:row>
          <xdr:rowOff>57150</xdr:rowOff>
        </xdr:from>
        <xdr:to>
          <xdr:col>5381</xdr:col>
          <xdr:colOff>152400</xdr:colOff>
          <xdr:row>720903</xdr:row>
          <xdr:rowOff>152400</xdr:rowOff>
        </xdr:to>
        <xdr:sp macro="" textlink="">
          <xdr:nvSpPr>
            <xdr:cNvPr id="1372" name="List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1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786438</xdr:row>
          <xdr:rowOff>57150</xdr:rowOff>
        </xdr:from>
        <xdr:to>
          <xdr:col>5381</xdr:col>
          <xdr:colOff>152400</xdr:colOff>
          <xdr:row>786439</xdr:row>
          <xdr:rowOff>152400</xdr:rowOff>
        </xdr:to>
        <xdr:sp macro="" textlink="">
          <xdr:nvSpPr>
            <xdr:cNvPr id="1373" name="List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1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851974</xdr:row>
          <xdr:rowOff>57150</xdr:rowOff>
        </xdr:from>
        <xdr:to>
          <xdr:col>5381</xdr:col>
          <xdr:colOff>152400</xdr:colOff>
          <xdr:row>851975</xdr:row>
          <xdr:rowOff>152400</xdr:rowOff>
        </xdr:to>
        <xdr:sp macro="" textlink="">
          <xdr:nvSpPr>
            <xdr:cNvPr id="1374" name="List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1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917510</xdr:row>
          <xdr:rowOff>57150</xdr:rowOff>
        </xdr:from>
        <xdr:to>
          <xdr:col>5381</xdr:col>
          <xdr:colOff>152400</xdr:colOff>
          <xdr:row>917511</xdr:row>
          <xdr:rowOff>152400</xdr:rowOff>
        </xdr:to>
        <xdr:sp macro="" textlink="">
          <xdr:nvSpPr>
            <xdr:cNvPr id="1375" name="List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1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5380</xdr:col>
          <xdr:colOff>0</xdr:colOff>
          <xdr:row>983046</xdr:row>
          <xdr:rowOff>57150</xdr:rowOff>
        </xdr:from>
        <xdr:to>
          <xdr:col>5381</xdr:col>
          <xdr:colOff>152400</xdr:colOff>
          <xdr:row>983047</xdr:row>
          <xdr:rowOff>152400</xdr:rowOff>
        </xdr:to>
        <xdr:sp macro="" textlink="">
          <xdr:nvSpPr>
            <xdr:cNvPr id="1376" name="List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1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10</xdr:row>
          <xdr:rowOff>57150</xdr:rowOff>
        </xdr:from>
        <xdr:to>
          <xdr:col>5637</xdr:col>
          <xdr:colOff>152400</xdr:colOff>
          <xdr:row>11</xdr:row>
          <xdr:rowOff>19050</xdr:rowOff>
        </xdr:to>
        <xdr:sp macro="" textlink="">
          <xdr:nvSpPr>
            <xdr:cNvPr id="1377" name="List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1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65542</xdr:row>
          <xdr:rowOff>57150</xdr:rowOff>
        </xdr:from>
        <xdr:to>
          <xdr:col>5637</xdr:col>
          <xdr:colOff>152400</xdr:colOff>
          <xdr:row>65543</xdr:row>
          <xdr:rowOff>152400</xdr:rowOff>
        </xdr:to>
        <xdr:sp macro="" textlink="">
          <xdr:nvSpPr>
            <xdr:cNvPr id="1378" name="List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1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131078</xdr:row>
          <xdr:rowOff>57150</xdr:rowOff>
        </xdr:from>
        <xdr:to>
          <xdr:col>5637</xdr:col>
          <xdr:colOff>152400</xdr:colOff>
          <xdr:row>131079</xdr:row>
          <xdr:rowOff>152400</xdr:rowOff>
        </xdr:to>
        <xdr:sp macro="" textlink="">
          <xdr:nvSpPr>
            <xdr:cNvPr id="1379" name="List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1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196614</xdr:row>
          <xdr:rowOff>57150</xdr:rowOff>
        </xdr:from>
        <xdr:to>
          <xdr:col>5637</xdr:col>
          <xdr:colOff>152400</xdr:colOff>
          <xdr:row>196615</xdr:row>
          <xdr:rowOff>152400</xdr:rowOff>
        </xdr:to>
        <xdr:sp macro="" textlink="">
          <xdr:nvSpPr>
            <xdr:cNvPr id="1380" name="List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1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262150</xdr:row>
          <xdr:rowOff>57150</xdr:rowOff>
        </xdr:from>
        <xdr:to>
          <xdr:col>5637</xdr:col>
          <xdr:colOff>152400</xdr:colOff>
          <xdr:row>262151</xdr:row>
          <xdr:rowOff>152400</xdr:rowOff>
        </xdr:to>
        <xdr:sp macro="" textlink="">
          <xdr:nvSpPr>
            <xdr:cNvPr id="1381" name="List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1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327686</xdr:row>
          <xdr:rowOff>57150</xdr:rowOff>
        </xdr:from>
        <xdr:to>
          <xdr:col>5637</xdr:col>
          <xdr:colOff>152400</xdr:colOff>
          <xdr:row>327687</xdr:row>
          <xdr:rowOff>152400</xdr:rowOff>
        </xdr:to>
        <xdr:sp macro="" textlink="">
          <xdr:nvSpPr>
            <xdr:cNvPr id="1382" name="List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1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393222</xdr:row>
          <xdr:rowOff>57150</xdr:rowOff>
        </xdr:from>
        <xdr:to>
          <xdr:col>5637</xdr:col>
          <xdr:colOff>152400</xdr:colOff>
          <xdr:row>393223</xdr:row>
          <xdr:rowOff>152400</xdr:rowOff>
        </xdr:to>
        <xdr:sp macro="" textlink="">
          <xdr:nvSpPr>
            <xdr:cNvPr id="1383" name="List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1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458758</xdr:row>
          <xdr:rowOff>57150</xdr:rowOff>
        </xdr:from>
        <xdr:to>
          <xdr:col>5637</xdr:col>
          <xdr:colOff>152400</xdr:colOff>
          <xdr:row>458759</xdr:row>
          <xdr:rowOff>152400</xdr:rowOff>
        </xdr:to>
        <xdr:sp macro="" textlink="">
          <xdr:nvSpPr>
            <xdr:cNvPr id="1384" name="List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1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524294</xdr:row>
          <xdr:rowOff>57150</xdr:rowOff>
        </xdr:from>
        <xdr:to>
          <xdr:col>5637</xdr:col>
          <xdr:colOff>152400</xdr:colOff>
          <xdr:row>524295</xdr:row>
          <xdr:rowOff>152400</xdr:rowOff>
        </xdr:to>
        <xdr:sp macro="" textlink="">
          <xdr:nvSpPr>
            <xdr:cNvPr id="1385" name="List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1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589830</xdr:row>
          <xdr:rowOff>57150</xdr:rowOff>
        </xdr:from>
        <xdr:to>
          <xdr:col>5637</xdr:col>
          <xdr:colOff>152400</xdr:colOff>
          <xdr:row>589831</xdr:row>
          <xdr:rowOff>152400</xdr:rowOff>
        </xdr:to>
        <xdr:sp macro="" textlink="">
          <xdr:nvSpPr>
            <xdr:cNvPr id="1386" name="List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1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655366</xdr:row>
          <xdr:rowOff>57150</xdr:rowOff>
        </xdr:from>
        <xdr:to>
          <xdr:col>5637</xdr:col>
          <xdr:colOff>152400</xdr:colOff>
          <xdr:row>655367</xdr:row>
          <xdr:rowOff>152400</xdr:rowOff>
        </xdr:to>
        <xdr:sp macro="" textlink="">
          <xdr:nvSpPr>
            <xdr:cNvPr id="1387" name="List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1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720902</xdr:row>
          <xdr:rowOff>57150</xdr:rowOff>
        </xdr:from>
        <xdr:to>
          <xdr:col>5637</xdr:col>
          <xdr:colOff>152400</xdr:colOff>
          <xdr:row>720903</xdr:row>
          <xdr:rowOff>152400</xdr:rowOff>
        </xdr:to>
        <xdr:sp macro="" textlink="">
          <xdr:nvSpPr>
            <xdr:cNvPr id="1388" name="List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1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786438</xdr:row>
          <xdr:rowOff>57150</xdr:rowOff>
        </xdr:from>
        <xdr:to>
          <xdr:col>5637</xdr:col>
          <xdr:colOff>152400</xdr:colOff>
          <xdr:row>786439</xdr:row>
          <xdr:rowOff>152400</xdr:rowOff>
        </xdr:to>
        <xdr:sp macro="" textlink="">
          <xdr:nvSpPr>
            <xdr:cNvPr id="1389" name="List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1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851974</xdr:row>
          <xdr:rowOff>57150</xdr:rowOff>
        </xdr:from>
        <xdr:to>
          <xdr:col>5637</xdr:col>
          <xdr:colOff>152400</xdr:colOff>
          <xdr:row>851975</xdr:row>
          <xdr:rowOff>152400</xdr:rowOff>
        </xdr:to>
        <xdr:sp macro="" textlink="">
          <xdr:nvSpPr>
            <xdr:cNvPr id="1390" name="List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1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917510</xdr:row>
          <xdr:rowOff>57150</xdr:rowOff>
        </xdr:from>
        <xdr:to>
          <xdr:col>5637</xdr:col>
          <xdr:colOff>152400</xdr:colOff>
          <xdr:row>917511</xdr:row>
          <xdr:rowOff>152400</xdr:rowOff>
        </xdr:to>
        <xdr:sp macro="" textlink="">
          <xdr:nvSpPr>
            <xdr:cNvPr id="1391" name="List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1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5636</xdr:col>
          <xdr:colOff>0</xdr:colOff>
          <xdr:row>983046</xdr:row>
          <xdr:rowOff>57150</xdr:rowOff>
        </xdr:from>
        <xdr:to>
          <xdr:col>5637</xdr:col>
          <xdr:colOff>152400</xdr:colOff>
          <xdr:row>983047</xdr:row>
          <xdr:rowOff>152400</xdr:rowOff>
        </xdr:to>
        <xdr:sp macro="" textlink="">
          <xdr:nvSpPr>
            <xdr:cNvPr id="1392" name="List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1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10</xdr:row>
          <xdr:rowOff>57150</xdr:rowOff>
        </xdr:from>
        <xdr:to>
          <xdr:col>5893</xdr:col>
          <xdr:colOff>152400</xdr:colOff>
          <xdr:row>11</xdr:row>
          <xdr:rowOff>19050</xdr:rowOff>
        </xdr:to>
        <xdr:sp macro="" textlink="">
          <xdr:nvSpPr>
            <xdr:cNvPr id="1393" name="List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1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65542</xdr:row>
          <xdr:rowOff>57150</xdr:rowOff>
        </xdr:from>
        <xdr:to>
          <xdr:col>5893</xdr:col>
          <xdr:colOff>152400</xdr:colOff>
          <xdr:row>65543</xdr:row>
          <xdr:rowOff>152400</xdr:rowOff>
        </xdr:to>
        <xdr:sp macro="" textlink="">
          <xdr:nvSpPr>
            <xdr:cNvPr id="1394" name="List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1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131078</xdr:row>
          <xdr:rowOff>57150</xdr:rowOff>
        </xdr:from>
        <xdr:to>
          <xdr:col>5893</xdr:col>
          <xdr:colOff>152400</xdr:colOff>
          <xdr:row>131079</xdr:row>
          <xdr:rowOff>152400</xdr:rowOff>
        </xdr:to>
        <xdr:sp macro="" textlink="">
          <xdr:nvSpPr>
            <xdr:cNvPr id="1395" name="List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1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196614</xdr:row>
          <xdr:rowOff>57150</xdr:rowOff>
        </xdr:from>
        <xdr:to>
          <xdr:col>5893</xdr:col>
          <xdr:colOff>152400</xdr:colOff>
          <xdr:row>196615</xdr:row>
          <xdr:rowOff>152400</xdr:rowOff>
        </xdr:to>
        <xdr:sp macro="" textlink="">
          <xdr:nvSpPr>
            <xdr:cNvPr id="1396" name="List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1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262150</xdr:row>
          <xdr:rowOff>57150</xdr:rowOff>
        </xdr:from>
        <xdr:to>
          <xdr:col>5893</xdr:col>
          <xdr:colOff>152400</xdr:colOff>
          <xdr:row>262151</xdr:row>
          <xdr:rowOff>152400</xdr:rowOff>
        </xdr:to>
        <xdr:sp macro="" textlink="">
          <xdr:nvSpPr>
            <xdr:cNvPr id="1397" name="List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1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327686</xdr:row>
          <xdr:rowOff>57150</xdr:rowOff>
        </xdr:from>
        <xdr:to>
          <xdr:col>5893</xdr:col>
          <xdr:colOff>152400</xdr:colOff>
          <xdr:row>327687</xdr:row>
          <xdr:rowOff>152400</xdr:rowOff>
        </xdr:to>
        <xdr:sp macro="" textlink="">
          <xdr:nvSpPr>
            <xdr:cNvPr id="1398" name="List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1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393222</xdr:row>
          <xdr:rowOff>57150</xdr:rowOff>
        </xdr:from>
        <xdr:to>
          <xdr:col>5893</xdr:col>
          <xdr:colOff>152400</xdr:colOff>
          <xdr:row>393223</xdr:row>
          <xdr:rowOff>152400</xdr:rowOff>
        </xdr:to>
        <xdr:sp macro="" textlink="">
          <xdr:nvSpPr>
            <xdr:cNvPr id="1399" name="List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1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458758</xdr:row>
          <xdr:rowOff>57150</xdr:rowOff>
        </xdr:from>
        <xdr:to>
          <xdr:col>5893</xdr:col>
          <xdr:colOff>152400</xdr:colOff>
          <xdr:row>458759</xdr:row>
          <xdr:rowOff>152400</xdr:rowOff>
        </xdr:to>
        <xdr:sp macro="" textlink="">
          <xdr:nvSpPr>
            <xdr:cNvPr id="1400" name="List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1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524294</xdr:row>
          <xdr:rowOff>57150</xdr:rowOff>
        </xdr:from>
        <xdr:to>
          <xdr:col>5893</xdr:col>
          <xdr:colOff>152400</xdr:colOff>
          <xdr:row>524295</xdr:row>
          <xdr:rowOff>152400</xdr:rowOff>
        </xdr:to>
        <xdr:sp macro="" textlink="">
          <xdr:nvSpPr>
            <xdr:cNvPr id="1401" name="List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1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589830</xdr:row>
          <xdr:rowOff>57150</xdr:rowOff>
        </xdr:from>
        <xdr:to>
          <xdr:col>5893</xdr:col>
          <xdr:colOff>152400</xdr:colOff>
          <xdr:row>589831</xdr:row>
          <xdr:rowOff>152400</xdr:rowOff>
        </xdr:to>
        <xdr:sp macro="" textlink="">
          <xdr:nvSpPr>
            <xdr:cNvPr id="1402" name="List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1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655366</xdr:row>
          <xdr:rowOff>57150</xdr:rowOff>
        </xdr:from>
        <xdr:to>
          <xdr:col>5893</xdr:col>
          <xdr:colOff>152400</xdr:colOff>
          <xdr:row>655367</xdr:row>
          <xdr:rowOff>152400</xdr:rowOff>
        </xdr:to>
        <xdr:sp macro="" textlink="">
          <xdr:nvSpPr>
            <xdr:cNvPr id="1403" name="List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1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720902</xdr:row>
          <xdr:rowOff>57150</xdr:rowOff>
        </xdr:from>
        <xdr:to>
          <xdr:col>5893</xdr:col>
          <xdr:colOff>152400</xdr:colOff>
          <xdr:row>720903</xdr:row>
          <xdr:rowOff>152400</xdr:rowOff>
        </xdr:to>
        <xdr:sp macro="" textlink="">
          <xdr:nvSpPr>
            <xdr:cNvPr id="1404" name="List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1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786438</xdr:row>
          <xdr:rowOff>57150</xdr:rowOff>
        </xdr:from>
        <xdr:to>
          <xdr:col>5893</xdr:col>
          <xdr:colOff>152400</xdr:colOff>
          <xdr:row>786439</xdr:row>
          <xdr:rowOff>152400</xdr:rowOff>
        </xdr:to>
        <xdr:sp macro="" textlink="">
          <xdr:nvSpPr>
            <xdr:cNvPr id="1405" name="List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1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851974</xdr:row>
          <xdr:rowOff>57150</xdr:rowOff>
        </xdr:from>
        <xdr:to>
          <xdr:col>5893</xdr:col>
          <xdr:colOff>152400</xdr:colOff>
          <xdr:row>851975</xdr:row>
          <xdr:rowOff>152400</xdr:rowOff>
        </xdr:to>
        <xdr:sp macro="" textlink="">
          <xdr:nvSpPr>
            <xdr:cNvPr id="1406" name="List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1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917510</xdr:row>
          <xdr:rowOff>57150</xdr:rowOff>
        </xdr:from>
        <xdr:to>
          <xdr:col>5893</xdr:col>
          <xdr:colOff>152400</xdr:colOff>
          <xdr:row>917511</xdr:row>
          <xdr:rowOff>152400</xdr:rowOff>
        </xdr:to>
        <xdr:sp macro="" textlink="">
          <xdr:nvSpPr>
            <xdr:cNvPr id="1407" name="List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1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5892</xdr:col>
          <xdr:colOff>0</xdr:colOff>
          <xdr:row>983046</xdr:row>
          <xdr:rowOff>57150</xdr:rowOff>
        </xdr:from>
        <xdr:to>
          <xdr:col>5893</xdr:col>
          <xdr:colOff>152400</xdr:colOff>
          <xdr:row>983047</xdr:row>
          <xdr:rowOff>152400</xdr:rowOff>
        </xdr:to>
        <xdr:sp macro="" textlink="">
          <xdr:nvSpPr>
            <xdr:cNvPr id="1408" name="List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1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10</xdr:row>
          <xdr:rowOff>57150</xdr:rowOff>
        </xdr:from>
        <xdr:to>
          <xdr:col>6149</xdr:col>
          <xdr:colOff>152400</xdr:colOff>
          <xdr:row>11</xdr:row>
          <xdr:rowOff>19050</xdr:rowOff>
        </xdr:to>
        <xdr:sp macro="" textlink="">
          <xdr:nvSpPr>
            <xdr:cNvPr id="1409" name="List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1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65542</xdr:row>
          <xdr:rowOff>57150</xdr:rowOff>
        </xdr:from>
        <xdr:to>
          <xdr:col>6149</xdr:col>
          <xdr:colOff>152400</xdr:colOff>
          <xdr:row>65543</xdr:row>
          <xdr:rowOff>152400</xdr:rowOff>
        </xdr:to>
        <xdr:sp macro="" textlink="">
          <xdr:nvSpPr>
            <xdr:cNvPr id="1410" name="List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1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131078</xdr:row>
          <xdr:rowOff>57150</xdr:rowOff>
        </xdr:from>
        <xdr:to>
          <xdr:col>6149</xdr:col>
          <xdr:colOff>152400</xdr:colOff>
          <xdr:row>131079</xdr:row>
          <xdr:rowOff>152400</xdr:rowOff>
        </xdr:to>
        <xdr:sp macro="" textlink="">
          <xdr:nvSpPr>
            <xdr:cNvPr id="1411" name="List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1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196614</xdr:row>
          <xdr:rowOff>57150</xdr:rowOff>
        </xdr:from>
        <xdr:to>
          <xdr:col>6149</xdr:col>
          <xdr:colOff>152400</xdr:colOff>
          <xdr:row>196615</xdr:row>
          <xdr:rowOff>152400</xdr:rowOff>
        </xdr:to>
        <xdr:sp macro="" textlink="">
          <xdr:nvSpPr>
            <xdr:cNvPr id="1412" name="List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1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262150</xdr:row>
          <xdr:rowOff>57150</xdr:rowOff>
        </xdr:from>
        <xdr:to>
          <xdr:col>6149</xdr:col>
          <xdr:colOff>152400</xdr:colOff>
          <xdr:row>262151</xdr:row>
          <xdr:rowOff>152400</xdr:rowOff>
        </xdr:to>
        <xdr:sp macro="" textlink="">
          <xdr:nvSpPr>
            <xdr:cNvPr id="1413" name="List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1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327686</xdr:row>
          <xdr:rowOff>57150</xdr:rowOff>
        </xdr:from>
        <xdr:to>
          <xdr:col>6149</xdr:col>
          <xdr:colOff>152400</xdr:colOff>
          <xdr:row>327687</xdr:row>
          <xdr:rowOff>152400</xdr:rowOff>
        </xdr:to>
        <xdr:sp macro="" textlink="">
          <xdr:nvSpPr>
            <xdr:cNvPr id="1414" name="List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1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393222</xdr:row>
          <xdr:rowOff>57150</xdr:rowOff>
        </xdr:from>
        <xdr:to>
          <xdr:col>6149</xdr:col>
          <xdr:colOff>152400</xdr:colOff>
          <xdr:row>393223</xdr:row>
          <xdr:rowOff>152400</xdr:rowOff>
        </xdr:to>
        <xdr:sp macro="" textlink="">
          <xdr:nvSpPr>
            <xdr:cNvPr id="1415" name="List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1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458758</xdr:row>
          <xdr:rowOff>57150</xdr:rowOff>
        </xdr:from>
        <xdr:to>
          <xdr:col>6149</xdr:col>
          <xdr:colOff>152400</xdr:colOff>
          <xdr:row>458759</xdr:row>
          <xdr:rowOff>152400</xdr:rowOff>
        </xdr:to>
        <xdr:sp macro="" textlink="">
          <xdr:nvSpPr>
            <xdr:cNvPr id="1416" name="List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1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524294</xdr:row>
          <xdr:rowOff>57150</xdr:rowOff>
        </xdr:from>
        <xdr:to>
          <xdr:col>6149</xdr:col>
          <xdr:colOff>152400</xdr:colOff>
          <xdr:row>524295</xdr:row>
          <xdr:rowOff>152400</xdr:rowOff>
        </xdr:to>
        <xdr:sp macro="" textlink="">
          <xdr:nvSpPr>
            <xdr:cNvPr id="1417" name="List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1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589830</xdr:row>
          <xdr:rowOff>57150</xdr:rowOff>
        </xdr:from>
        <xdr:to>
          <xdr:col>6149</xdr:col>
          <xdr:colOff>152400</xdr:colOff>
          <xdr:row>589831</xdr:row>
          <xdr:rowOff>152400</xdr:rowOff>
        </xdr:to>
        <xdr:sp macro="" textlink="">
          <xdr:nvSpPr>
            <xdr:cNvPr id="1418" name="List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1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655366</xdr:row>
          <xdr:rowOff>57150</xdr:rowOff>
        </xdr:from>
        <xdr:to>
          <xdr:col>6149</xdr:col>
          <xdr:colOff>152400</xdr:colOff>
          <xdr:row>655367</xdr:row>
          <xdr:rowOff>152400</xdr:rowOff>
        </xdr:to>
        <xdr:sp macro="" textlink="">
          <xdr:nvSpPr>
            <xdr:cNvPr id="1419" name="List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1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720902</xdr:row>
          <xdr:rowOff>57150</xdr:rowOff>
        </xdr:from>
        <xdr:to>
          <xdr:col>6149</xdr:col>
          <xdr:colOff>152400</xdr:colOff>
          <xdr:row>720903</xdr:row>
          <xdr:rowOff>152400</xdr:rowOff>
        </xdr:to>
        <xdr:sp macro="" textlink="">
          <xdr:nvSpPr>
            <xdr:cNvPr id="1420" name="List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1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786438</xdr:row>
          <xdr:rowOff>57150</xdr:rowOff>
        </xdr:from>
        <xdr:to>
          <xdr:col>6149</xdr:col>
          <xdr:colOff>152400</xdr:colOff>
          <xdr:row>786439</xdr:row>
          <xdr:rowOff>152400</xdr:rowOff>
        </xdr:to>
        <xdr:sp macro="" textlink="">
          <xdr:nvSpPr>
            <xdr:cNvPr id="1421" name="List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1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851974</xdr:row>
          <xdr:rowOff>57150</xdr:rowOff>
        </xdr:from>
        <xdr:to>
          <xdr:col>6149</xdr:col>
          <xdr:colOff>152400</xdr:colOff>
          <xdr:row>851975</xdr:row>
          <xdr:rowOff>152400</xdr:rowOff>
        </xdr:to>
        <xdr:sp macro="" textlink="">
          <xdr:nvSpPr>
            <xdr:cNvPr id="1422" name="List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1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917510</xdr:row>
          <xdr:rowOff>57150</xdr:rowOff>
        </xdr:from>
        <xdr:to>
          <xdr:col>6149</xdr:col>
          <xdr:colOff>152400</xdr:colOff>
          <xdr:row>917511</xdr:row>
          <xdr:rowOff>152400</xdr:rowOff>
        </xdr:to>
        <xdr:sp macro="" textlink="">
          <xdr:nvSpPr>
            <xdr:cNvPr id="1423" name="List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1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6148</xdr:col>
          <xdr:colOff>0</xdr:colOff>
          <xdr:row>983046</xdr:row>
          <xdr:rowOff>57150</xdr:rowOff>
        </xdr:from>
        <xdr:to>
          <xdr:col>6149</xdr:col>
          <xdr:colOff>152400</xdr:colOff>
          <xdr:row>983047</xdr:row>
          <xdr:rowOff>152400</xdr:rowOff>
        </xdr:to>
        <xdr:sp macro="" textlink="">
          <xdr:nvSpPr>
            <xdr:cNvPr id="1424" name="List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1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10</xdr:row>
          <xdr:rowOff>57150</xdr:rowOff>
        </xdr:from>
        <xdr:to>
          <xdr:col>6405</xdr:col>
          <xdr:colOff>152400</xdr:colOff>
          <xdr:row>11</xdr:row>
          <xdr:rowOff>19050</xdr:rowOff>
        </xdr:to>
        <xdr:sp macro="" textlink="">
          <xdr:nvSpPr>
            <xdr:cNvPr id="1425" name="List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1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65542</xdr:row>
          <xdr:rowOff>57150</xdr:rowOff>
        </xdr:from>
        <xdr:to>
          <xdr:col>6405</xdr:col>
          <xdr:colOff>152400</xdr:colOff>
          <xdr:row>65543</xdr:row>
          <xdr:rowOff>152400</xdr:rowOff>
        </xdr:to>
        <xdr:sp macro="" textlink="">
          <xdr:nvSpPr>
            <xdr:cNvPr id="1426" name="List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1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131078</xdr:row>
          <xdr:rowOff>57150</xdr:rowOff>
        </xdr:from>
        <xdr:to>
          <xdr:col>6405</xdr:col>
          <xdr:colOff>152400</xdr:colOff>
          <xdr:row>131079</xdr:row>
          <xdr:rowOff>152400</xdr:rowOff>
        </xdr:to>
        <xdr:sp macro="" textlink="">
          <xdr:nvSpPr>
            <xdr:cNvPr id="1427" name="List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1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196614</xdr:row>
          <xdr:rowOff>57150</xdr:rowOff>
        </xdr:from>
        <xdr:to>
          <xdr:col>6405</xdr:col>
          <xdr:colOff>152400</xdr:colOff>
          <xdr:row>196615</xdr:row>
          <xdr:rowOff>152400</xdr:rowOff>
        </xdr:to>
        <xdr:sp macro="" textlink="">
          <xdr:nvSpPr>
            <xdr:cNvPr id="1428" name="List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1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262150</xdr:row>
          <xdr:rowOff>57150</xdr:rowOff>
        </xdr:from>
        <xdr:to>
          <xdr:col>6405</xdr:col>
          <xdr:colOff>152400</xdr:colOff>
          <xdr:row>262151</xdr:row>
          <xdr:rowOff>152400</xdr:rowOff>
        </xdr:to>
        <xdr:sp macro="" textlink="">
          <xdr:nvSpPr>
            <xdr:cNvPr id="1429" name="List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1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327686</xdr:row>
          <xdr:rowOff>57150</xdr:rowOff>
        </xdr:from>
        <xdr:to>
          <xdr:col>6405</xdr:col>
          <xdr:colOff>152400</xdr:colOff>
          <xdr:row>327687</xdr:row>
          <xdr:rowOff>152400</xdr:rowOff>
        </xdr:to>
        <xdr:sp macro="" textlink="">
          <xdr:nvSpPr>
            <xdr:cNvPr id="1430" name="List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1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393222</xdr:row>
          <xdr:rowOff>57150</xdr:rowOff>
        </xdr:from>
        <xdr:to>
          <xdr:col>6405</xdr:col>
          <xdr:colOff>152400</xdr:colOff>
          <xdr:row>393223</xdr:row>
          <xdr:rowOff>152400</xdr:rowOff>
        </xdr:to>
        <xdr:sp macro="" textlink="">
          <xdr:nvSpPr>
            <xdr:cNvPr id="1431" name="List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1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458758</xdr:row>
          <xdr:rowOff>57150</xdr:rowOff>
        </xdr:from>
        <xdr:to>
          <xdr:col>6405</xdr:col>
          <xdr:colOff>152400</xdr:colOff>
          <xdr:row>458759</xdr:row>
          <xdr:rowOff>152400</xdr:rowOff>
        </xdr:to>
        <xdr:sp macro="" textlink="">
          <xdr:nvSpPr>
            <xdr:cNvPr id="1432" name="List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1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524294</xdr:row>
          <xdr:rowOff>57150</xdr:rowOff>
        </xdr:from>
        <xdr:to>
          <xdr:col>6405</xdr:col>
          <xdr:colOff>152400</xdr:colOff>
          <xdr:row>524295</xdr:row>
          <xdr:rowOff>152400</xdr:rowOff>
        </xdr:to>
        <xdr:sp macro="" textlink="">
          <xdr:nvSpPr>
            <xdr:cNvPr id="1433" name="List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1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589830</xdr:row>
          <xdr:rowOff>57150</xdr:rowOff>
        </xdr:from>
        <xdr:to>
          <xdr:col>6405</xdr:col>
          <xdr:colOff>152400</xdr:colOff>
          <xdr:row>589831</xdr:row>
          <xdr:rowOff>152400</xdr:rowOff>
        </xdr:to>
        <xdr:sp macro="" textlink="">
          <xdr:nvSpPr>
            <xdr:cNvPr id="1434" name="List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1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655366</xdr:row>
          <xdr:rowOff>57150</xdr:rowOff>
        </xdr:from>
        <xdr:to>
          <xdr:col>6405</xdr:col>
          <xdr:colOff>152400</xdr:colOff>
          <xdr:row>655367</xdr:row>
          <xdr:rowOff>152400</xdr:rowOff>
        </xdr:to>
        <xdr:sp macro="" textlink="">
          <xdr:nvSpPr>
            <xdr:cNvPr id="1435" name="List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1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720902</xdr:row>
          <xdr:rowOff>57150</xdr:rowOff>
        </xdr:from>
        <xdr:to>
          <xdr:col>6405</xdr:col>
          <xdr:colOff>152400</xdr:colOff>
          <xdr:row>720903</xdr:row>
          <xdr:rowOff>152400</xdr:rowOff>
        </xdr:to>
        <xdr:sp macro="" textlink="">
          <xdr:nvSpPr>
            <xdr:cNvPr id="1436" name="List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1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786438</xdr:row>
          <xdr:rowOff>57150</xdr:rowOff>
        </xdr:from>
        <xdr:to>
          <xdr:col>6405</xdr:col>
          <xdr:colOff>152400</xdr:colOff>
          <xdr:row>786439</xdr:row>
          <xdr:rowOff>152400</xdr:rowOff>
        </xdr:to>
        <xdr:sp macro="" textlink="">
          <xdr:nvSpPr>
            <xdr:cNvPr id="1437" name="List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1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851974</xdr:row>
          <xdr:rowOff>57150</xdr:rowOff>
        </xdr:from>
        <xdr:to>
          <xdr:col>6405</xdr:col>
          <xdr:colOff>152400</xdr:colOff>
          <xdr:row>851975</xdr:row>
          <xdr:rowOff>152400</xdr:rowOff>
        </xdr:to>
        <xdr:sp macro="" textlink="">
          <xdr:nvSpPr>
            <xdr:cNvPr id="1438" name="List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1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917510</xdr:row>
          <xdr:rowOff>57150</xdr:rowOff>
        </xdr:from>
        <xdr:to>
          <xdr:col>6405</xdr:col>
          <xdr:colOff>152400</xdr:colOff>
          <xdr:row>917511</xdr:row>
          <xdr:rowOff>152400</xdr:rowOff>
        </xdr:to>
        <xdr:sp macro="" textlink="">
          <xdr:nvSpPr>
            <xdr:cNvPr id="1439" name="List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6404</xdr:col>
          <xdr:colOff>0</xdr:colOff>
          <xdr:row>983046</xdr:row>
          <xdr:rowOff>57150</xdr:rowOff>
        </xdr:from>
        <xdr:to>
          <xdr:col>6405</xdr:col>
          <xdr:colOff>152400</xdr:colOff>
          <xdr:row>983047</xdr:row>
          <xdr:rowOff>152400</xdr:rowOff>
        </xdr:to>
        <xdr:sp macro="" textlink="">
          <xdr:nvSpPr>
            <xdr:cNvPr id="1440" name="List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1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10</xdr:row>
          <xdr:rowOff>57150</xdr:rowOff>
        </xdr:from>
        <xdr:to>
          <xdr:col>6661</xdr:col>
          <xdr:colOff>152400</xdr:colOff>
          <xdr:row>11</xdr:row>
          <xdr:rowOff>19050</xdr:rowOff>
        </xdr:to>
        <xdr:sp macro="" textlink="">
          <xdr:nvSpPr>
            <xdr:cNvPr id="1441" name="List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1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65542</xdr:row>
          <xdr:rowOff>57150</xdr:rowOff>
        </xdr:from>
        <xdr:to>
          <xdr:col>6661</xdr:col>
          <xdr:colOff>152400</xdr:colOff>
          <xdr:row>65543</xdr:row>
          <xdr:rowOff>152400</xdr:rowOff>
        </xdr:to>
        <xdr:sp macro="" textlink="">
          <xdr:nvSpPr>
            <xdr:cNvPr id="1442" name="List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131078</xdr:row>
          <xdr:rowOff>57150</xdr:rowOff>
        </xdr:from>
        <xdr:to>
          <xdr:col>6661</xdr:col>
          <xdr:colOff>152400</xdr:colOff>
          <xdr:row>131079</xdr:row>
          <xdr:rowOff>152400</xdr:rowOff>
        </xdr:to>
        <xdr:sp macro="" textlink="">
          <xdr:nvSpPr>
            <xdr:cNvPr id="1443" name="List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196614</xdr:row>
          <xdr:rowOff>57150</xdr:rowOff>
        </xdr:from>
        <xdr:to>
          <xdr:col>6661</xdr:col>
          <xdr:colOff>152400</xdr:colOff>
          <xdr:row>196615</xdr:row>
          <xdr:rowOff>152400</xdr:rowOff>
        </xdr:to>
        <xdr:sp macro="" textlink="">
          <xdr:nvSpPr>
            <xdr:cNvPr id="1444" name="List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262150</xdr:row>
          <xdr:rowOff>57150</xdr:rowOff>
        </xdr:from>
        <xdr:to>
          <xdr:col>6661</xdr:col>
          <xdr:colOff>152400</xdr:colOff>
          <xdr:row>262151</xdr:row>
          <xdr:rowOff>152400</xdr:rowOff>
        </xdr:to>
        <xdr:sp macro="" textlink="">
          <xdr:nvSpPr>
            <xdr:cNvPr id="1445" name="List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327686</xdr:row>
          <xdr:rowOff>57150</xdr:rowOff>
        </xdr:from>
        <xdr:to>
          <xdr:col>6661</xdr:col>
          <xdr:colOff>152400</xdr:colOff>
          <xdr:row>327687</xdr:row>
          <xdr:rowOff>152400</xdr:rowOff>
        </xdr:to>
        <xdr:sp macro="" textlink="">
          <xdr:nvSpPr>
            <xdr:cNvPr id="1446" name="List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393222</xdr:row>
          <xdr:rowOff>57150</xdr:rowOff>
        </xdr:from>
        <xdr:to>
          <xdr:col>6661</xdr:col>
          <xdr:colOff>152400</xdr:colOff>
          <xdr:row>393223</xdr:row>
          <xdr:rowOff>152400</xdr:rowOff>
        </xdr:to>
        <xdr:sp macro="" textlink="">
          <xdr:nvSpPr>
            <xdr:cNvPr id="1447" name="List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458758</xdr:row>
          <xdr:rowOff>57150</xdr:rowOff>
        </xdr:from>
        <xdr:to>
          <xdr:col>6661</xdr:col>
          <xdr:colOff>152400</xdr:colOff>
          <xdr:row>458759</xdr:row>
          <xdr:rowOff>152400</xdr:rowOff>
        </xdr:to>
        <xdr:sp macro="" textlink="">
          <xdr:nvSpPr>
            <xdr:cNvPr id="1448" name="List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524294</xdr:row>
          <xdr:rowOff>57150</xdr:rowOff>
        </xdr:from>
        <xdr:to>
          <xdr:col>6661</xdr:col>
          <xdr:colOff>152400</xdr:colOff>
          <xdr:row>524295</xdr:row>
          <xdr:rowOff>152400</xdr:rowOff>
        </xdr:to>
        <xdr:sp macro="" textlink="">
          <xdr:nvSpPr>
            <xdr:cNvPr id="1449" name="List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589830</xdr:row>
          <xdr:rowOff>57150</xdr:rowOff>
        </xdr:from>
        <xdr:to>
          <xdr:col>6661</xdr:col>
          <xdr:colOff>152400</xdr:colOff>
          <xdr:row>589831</xdr:row>
          <xdr:rowOff>152400</xdr:rowOff>
        </xdr:to>
        <xdr:sp macro="" textlink="">
          <xdr:nvSpPr>
            <xdr:cNvPr id="1450" name="List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655366</xdr:row>
          <xdr:rowOff>57150</xdr:rowOff>
        </xdr:from>
        <xdr:to>
          <xdr:col>6661</xdr:col>
          <xdr:colOff>152400</xdr:colOff>
          <xdr:row>655367</xdr:row>
          <xdr:rowOff>152400</xdr:rowOff>
        </xdr:to>
        <xdr:sp macro="" textlink="">
          <xdr:nvSpPr>
            <xdr:cNvPr id="1451" name="List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720902</xdr:row>
          <xdr:rowOff>57150</xdr:rowOff>
        </xdr:from>
        <xdr:to>
          <xdr:col>6661</xdr:col>
          <xdr:colOff>152400</xdr:colOff>
          <xdr:row>720903</xdr:row>
          <xdr:rowOff>152400</xdr:rowOff>
        </xdr:to>
        <xdr:sp macro="" textlink="">
          <xdr:nvSpPr>
            <xdr:cNvPr id="1452" name="List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1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786438</xdr:row>
          <xdr:rowOff>57150</xdr:rowOff>
        </xdr:from>
        <xdr:to>
          <xdr:col>6661</xdr:col>
          <xdr:colOff>152400</xdr:colOff>
          <xdr:row>786439</xdr:row>
          <xdr:rowOff>152400</xdr:rowOff>
        </xdr:to>
        <xdr:sp macro="" textlink="">
          <xdr:nvSpPr>
            <xdr:cNvPr id="1453" name="List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1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851974</xdr:row>
          <xdr:rowOff>57150</xdr:rowOff>
        </xdr:from>
        <xdr:to>
          <xdr:col>6661</xdr:col>
          <xdr:colOff>152400</xdr:colOff>
          <xdr:row>851975</xdr:row>
          <xdr:rowOff>152400</xdr:rowOff>
        </xdr:to>
        <xdr:sp macro="" textlink="">
          <xdr:nvSpPr>
            <xdr:cNvPr id="1454" name="List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1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917510</xdr:row>
          <xdr:rowOff>57150</xdr:rowOff>
        </xdr:from>
        <xdr:to>
          <xdr:col>6661</xdr:col>
          <xdr:colOff>152400</xdr:colOff>
          <xdr:row>917511</xdr:row>
          <xdr:rowOff>152400</xdr:rowOff>
        </xdr:to>
        <xdr:sp macro="" textlink="">
          <xdr:nvSpPr>
            <xdr:cNvPr id="1455" name="List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1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6660</xdr:col>
          <xdr:colOff>0</xdr:colOff>
          <xdr:row>983046</xdr:row>
          <xdr:rowOff>57150</xdr:rowOff>
        </xdr:from>
        <xdr:to>
          <xdr:col>6661</xdr:col>
          <xdr:colOff>152400</xdr:colOff>
          <xdr:row>983047</xdr:row>
          <xdr:rowOff>152400</xdr:rowOff>
        </xdr:to>
        <xdr:sp macro="" textlink="">
          <xdr:nvSpPr>
            <xdr:cNvPr id="1456" name="List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1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10</xdr:row>
          <xdr:rowOff>57150</xdr:rowOff>
        </xdr:from>
        <xdr:to>
          <xdr:col>6917</xdr:col>
          <xdr:colOff>152400</xdr:colOff>
          <xdr:row>11</xdr:row>
          <xdr:rowOff>19050</xdr:rowOff>
        </xdr:to>
        <xdr:sp macro="" textlink="">
          <xdr:nvSpPr>
            <xdr:cNvPr id="1457" name="List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1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65542</xdr:row>
          <xdr:rowOff>57150</xdr:rowOff>
        </xdr:from>
        <xdr:to>
          <xdr:col>6917</xdr:col>
          <xdr:colOff>152400</xdr:colOff>
          <xdr:row>65543</xdr:row>
          <xdr:rowOff>152400</xdr:rowOff>
        </xdr:to>
        <xdr:sp macro="" textlink="">
          <xdr:nvSpPr>
            <xdr:cNvPr id="1458" name="List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1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131078</xdr:row>
          <xdr:rowOff>57150</xdr:rowOff>
        </xdr:from>
        <xdr:to>
          <xdr:col>6917</xdr:col>
          <xdr:colOff>152400</xdr:colOff>
          <xdr:row>131079</xdr:row>
          <xdr:rowOff>152400</xdr:rowOff>
        </xdr:to>
        <xdr:sp macro="" textlink="">
          <xdr:nvSpPr>
            <xdr:cNvPr id="1459" name="List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1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196614</xdr:row>
          <xdr:rowOff>57150</xdr:rowOff>
        </xdr:from>
        <xdr:to>
          <xdr:col>6917</xdr:col>
          <xdr:colOff>152400</xdr:colOff>
          <xdr:row>196615</xdr:row>
          <xdr:rowOff>152400</xdr:rowOff>
        </xdr:to>
        <xdr:sp macro="" textlink="">
          <xdr:nvSpPr>
            <xdr:cNvPr id="1460" name="List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1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262150</xdr:row>
          <xdr:rowOff>57150</xdr:rowOff>
        </xdr:from>
        <xdr:to>
          <xdr:col>6917</xdr:col>
          <xdr:colOff>152400</xdr:colOff>
          <xdr:row>262151</xdr:row>
          <xdr:rowOff>152400</xdr:rowOff>
        </xdr:to>
        <xdr:sp macro="" textlink="">
          <xdr:nvSpPr>
            <xdr:cNvPr id="1461" name="List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1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327686</xdr:row>
          <xdr:rowOff>57150</xdr:rowOff>
        </xdr:from>
        <xdr:to>
          <xdr:col>6917</xdr:col>
          <xdr:colOff>152400</xdr:colOff>
          <xdr:row>327687</xdr:row>
          <xdr:rowOff>152400</xdr:rowOff>
        </xdr:to>
        <xdr:sp macro="" textlink="">
          <xdr:nvSpPr>
            <xdr:cNvPr id="1462" name="List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1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393222</xdr:row>
          <xdr:rowOff>57150</xdr:rowOff>
        </xdr:from>
        <xdr:to>
          <xdr:col>6917</xdr:col>
          <xdr:colOff>152400</xdr:colOff>
          <xdr:row>393223</xdr:row>
          <xdr:rowOff>152400</xdr:rowOff>
        </xdr:to>
        <xdr:sp macro="" textlink="">
          <xdr:nvSpPr>
            <xdr:cNvPr id="1463" name="List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1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458758</xdr:row>
          <xdr:rowOff>57150</xdr:rowOff>
        </xdr:from>
        <xdr:to>
          <xdr:col>6917</xdr:col>
          <xdr:colOff>152400</xdr:colOff>
          <xdr:row>458759</xdr:row>
          <xdr:rowOff>152400</xdr:rowOff>
        </xdr:to>
        <xdr:sp macro="" textlink="">
          <xdr:nvSpPr>
            <xdr:cNvPr id="1464" name="List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1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524294</xdr:row>
          <xdr:rowOff>57150</xdr:rowOff>
        </xdr:from>
        <xdr:to>
          <xdr:col>6917</xdr:col>
          <xdr:colOff>152400</xdr:colOff>
          <xdr:row>524295</xdr:row>
          <xdr:rowOff>152400</xdr:rowOff>
        </xdr:to>
        <xdr:sp macro="" textlink="">
          <xdr:nvSpPr>
            <xdr:cNvPr id="1465" name="List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1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589830</xdr:row>
          <xdr:rowOff>57150</xdr:rowOff>
        </xdr:from>
        <xdr:to>
          <xdr:col>6917</xdr:col>
          <xdr:colOff>152400</xdr:colOff>
          <xdr:row>589831</xdr:row>
          <xdr:rowOff>152400</xdr:rowOff>
        </xdr:to>
        <xdr:sp macro="" textlink="">
          <xdr:nvSpPr>
            <xdr:cNvPr id="1466" name="List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655366</xdr:row>
          <xdr:rowOff>57150</xdr:rowOff>
        </xdr:from>
        <xdr:to>
          <xdr:col>6917</xdr:col>
          <xdr:colOff>152400</xdr:colOff>
          <xdr:row>655367</xdr:row>
          <xdr:rowOff>152400</xdr:rowOff>
        </xdr:to>
        <xdr:sp macro="" textlink="">
          <xdr:nvSpPr>
            <xdr:cNvPr id="1467" name="List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720902</xdr:row>
          <xdr:rowOff>57150</xdr:rowOff>
        </xdr:from>
        <xdr:to>
          <xdr:col>6917</xdr:col>
          <xdr:colOff>152400</xdr:colOff>
          <xdr:row>720903</xdr:row>
          <xdr:rowOff>152400</xdr:rowOff>
        </xdr:to>
        <xdr:sp macro="" textlink="">
          <xdr:nvSpPr>
            <xdr:cNvPr id="1468" name="List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786438</xdr:row>
          <xdr:rowOff>57150</xdr:rowOff>
        </xdr:from>
        <xdr:to>
          <xdr:col>6917</xdr:col>
          <xdr:colOff>152400</xdr:colOff>
          <xdr:row>786439</xdr:row>
          <xdr:rowOff>152400</xdr:rowOff>
        </xdr:to>
        <xdr:sp macro="" textlink="">
          <xdr:nvSpPr>
            <xdr:cNvPr id="1469" name="List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851974</xdr:row>
          <xdr:rowOff>57150</xdr:rowOff>
        </xdr:from>
        <xdr:to>
          <xdr:col>6917</xdr:col>
          <xdr:colOff>152400</xdr:colOff>
          <xdr:row>851975</xdr:row>
          <xdr:rowOff>152400</xdr:rowOff>
        </xdr:to>
        <xdr:sp macro="" textlink="">
          <xdr:nvSpPr>
            <xdr:cNvPr id="1470" name="List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917510</xdr:row>
          <xdr:rowOff>57150</xdr:rowOff>
        </xdr:from>
        <xdr:to>
          <xdr:col>6917</xdr:col>
          <xdr:colOff>152400</xdr:colOff>
          <xdr:row>917511</xdr:row>
          <xdr:rowOff>152400</xdr:rowOff>
        </xdr:to>
        <xdr:sp macro="" textlink="">
          <xdr:nvSpPr>
            <xdr:cNvPr id="1471" name="List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6916</xdr:col>
          <xdr:colOff>0</xdr:colOff>
          <xdr:row>983046</xdr:row>
          <xdr:rowOff>57150</xdr:rowOff>
        </xdr:from>
        <xdr:to>
          <xdr:col>6917</xdr:col>
          <xdr:colOff>152400</xdr:colOff>
          <xdr:row>983047</xdr:row>
          <xdr:rowOff>152400</xdr:rowOff>
        </xdr:to>
        <xdr:sp macro="" textlink="">
          <xdr:nvSpPr>
            <xdr:cNvPr id="1472" name="List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10</xdr:row>
          <xdr:rowOff>57150</xdr:rowOff>
        </xdr:from>
        <xdr:to>
          <xdr:col>7173</xdr:col>
          <xdr:colOff>152400</xdr:colOff>
          <xdr:row>11</xdr:row>
          <xdr:rowOff>19050</xdr:rowOff>
        </xdr:to>
        <xdr:sp macro="" textlink="">
          <xdr:nvSpPr>
            <xdr:cNvPr id="1473" name="List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65542</xdr:row>
          <xdr:rowOff>57150</xdr:rowOff>
        </xdr:from>
        <xdr:to>
          <xdr:col>7173</xdr:col>
          <xdr:colOff>152400</xdr:colOff>
          <xdr:row>65543</xdr:row>
          <xdr:rowOff>152400</xdr:rowOff>
        </xdr:to>
        <xdr:sp macro="" textlink="">
          <xdr:nvSpPr>
            <xdr:cNvPr id="1474" name="List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131078</xdr:row>
          <xdr:rowOff>57150</xdr:rowOff>
        </xdr:from>
        <xdr:to>
          <xdr:col>7173</xdr:col>
          <xdr:colOff>152400</xdr:colOff>
          <xdr:row>131079</xdr:row>
          <xdr:rowOff>152400</xdr:rowOff>
        </xdr:to>
        <xdr:sp macro="" textlink="">
          <xdr:nvSpPr>
            <xdr:cNvPr id="1475" name="List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196614</xdr:row>
          <xdr:rowOff>57150</xdr:rowOff>
        </xdr:from>
        <xdr:to>
          <xdr:col>7173</xdr:col>
          <xdr:colOff>152400</xdr:colOff>
          <xdr:row>196615</xdr:row>
          <xdr:rowOff>152400</xdr:rowOff>
        </xdr:to>
        <xdr:sp macro="" textlink="">
          <xdr:nvSpPr>
            <xdr:cNvPr id="1476" name="List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262150</xdr:row>
          <xdr:rowOff>57150</xdr:rowOff>
        </xdr:from>
        <xdr:to>
          <xdr:col>7173</xdr:col>
          <xdr:colOff>152400</xdr:colOff>
          <xdr:row>262151</xdr:row>
          <xdr:rowOff>152400</xdr:rowOff>
        </xdr:to>
        <xdr:sp macro="" textlink="">
          <xdr:nvSpPr>
            <xdr:cNvPr id="1477" name="List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327686</xdr:row>
          <xdr:rowOff>57150</xdr:rowOff>
        </xdr:from>
        <xdr:to>
          <xdr:col>7173</xdr:col>
          <xdr:colOff>152400</xdr:colOff>
          <xdr:row>327687</xdr:row>
          <xdr:rowOff>152400</xdr:rowOff>
        </xdr:to>
        <xdr:sp macro="" textlink="">
          <xdr:nvSpPr>
            <xdr:cNvPr id="1478" name="List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393222</xdr:row>
          <xdr:rowOff>57150</xdr:rowOff>
        </xdr:from>
        <xdr:to>
          <xdr:col>7173</xdr:col>
          <xdr:colOff>152400</xdr:colOff>
          <xdr:row>393223</xdr:row>
          <xdr:rowOff>152400</xdr:rowOff>
        </xdr:to>
        <xdr:sp macro="" textlink="">
          <xdr:nvSpPr>
            <xdr:cNvPr id="1479" name="List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458758</xdr:row>
          <xdr:rowOff>57150</xdr:rowOff>
        </xdr:from>
        <xdr:to>
          <xdr:col>7173</xdr:col>
          <xdr:colOff>152400</xdr:colOff>
          <xdr:row>458759</xdr:row>
          <xdr:rowOff>152400</xdr:rowOff>
        </xdr:to>
        <xdr:sp macro="" textlink="">
          <xdr:nvSpPr>
            <xdr:cNvPr id="1480" name="List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524294</xdr:row>
          <xdr:rowOff>57150</xdr:rowOff>
        </xdr:from>
        <xdr:to>
          <xdr:col>7173</xdr:col>
          <xdr:colOff>152400</xdr:colOff>
          <xdr:row>524295</xdr:row>
          <xdr:rowOff>152400</xdr:rowOff>
        </xdr:to>
        <xdr:sp macro="" textlink="">
          <xdr:nvSpPr>
            <xdr:cNvPr id="1481" name="List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589830</xdr:row>
          <xdr:rowOff>57150</xdr:rowOff>
        </xdr:from>
        <xdr:to>
          <xdr:col>7173</xdr:col>
          <xdr:colOff>152400</xdr:colOff>
          <xdr:row>589831</xdr:row>
          <xdr:rowOff>152400</xdr:rowOff>
        </xdr:to>
        <xdr:sp macro="" textlink="">
          <xdr:nvSpPr>
            <xdr:cNvPr id="1482" name="List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655366</xdr:row>
          <xdr:rowOff>57150</xdr:rowOff>
        </xdr:from>
        <xdr:to>
          <xdr:col>7173</xdr:col>
          <xdr:colOff>152400</xdr:colOff>
          <xdr:row>655367</xdr:row>
          <xdr:rowOff>152400</xdr:rowOff>
        </xdr:to>
        <xdr:sp macro="" textlink="">
          <xdr:nvSpPr>
            <xdr:cNvPr id="1483" name="List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720902</xdr:row>
          <xdr:rowOff>57150</xdr:rowOff>
        </xdr:from>
        <xdr:to>
          <xdr:col>7173</xdr:col>
          <xdr:colOff>152400</xdr:colOff>
          <xdr:row>720903</xdr:row>
          <xdr:rowOff>152400</xdr:rowOff>
        </xdr:to>
        <xdr:sp macro="" textlink="">
          <xdr:nvSpPr>
            <xdr:cNvPr id="1484" name="List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786438</xdr:row>
          <xdr:rowOff>57150</xdr:rowOff>
        </xdr:from>
        <xdr:to>
          <xdr:col>7173</xdr:col>
          <xdr:colOff>152400</xdr:colOff>
          <xdr:row>786439</xdr:row>
          <xdr:rowOff>152400</xdr:rowOff>
        </xdr:to>
        <xdr:sp macro="" textlink="">
          <xdr:nvSpPr>
            <xdr:cNvPr id="1485" name="List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851974</xdr:row>
          <xdr:rowOff>57150</xdr:rowOff>
        </xdr:from>
        <xdr:to>
          <xdr:col>7173</xdr:col>
          <xdr:colOff>152400</xdr:colOff>
          <xdr:row>851975</xdr:row>
          <xdr:rowOff>152400</xdr:rowOff>
        </xdr:to>
        <xdr:sp macro="" textlink="">
          <xdr:nvSpPr>
            <xdr:cNvPr id="1486" name="List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917510</xdr:row>
          <xdr:rowOff>57150</xdr:rowOff>
        </xdr:from>
        <xdr:to>
          <xdr:col>7173</xdr:col>
          <xdr:colOff>152400</xdr:colOff>
          <xdr:row>917511</xdr:row>
          <xdr:rowOff>152400</xdr:rowOff>
        </xdr:to>
        <xdr:sp macro="" textlink="">
          <xdr:nvSpPr>
            <xdr:cNvPr id="1487" name="List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7172</xdr:col>
          <xdr:colOff>0</xdr:colOff>
          <xdr:row>983046</xdr:row>
          <xdr:rowOff>57150</xdr:rowOff>
        </xdr:from>
        <xdr:to>
          <xdr:col>7173</xdr:col>
          <xdr:colOff>152400</xdr:colOff>
          <xdr:row>983047</xdr:row>
          <xdr:rowOff>152400</xdr:rowOff>
        </xdr:to>
        <xdr:sp macro="" textlink="">
          <xdr:nvSpPr>
            <xdr:cNvPr id="1488" name="List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10</xdr:row>
          <xdr:rowOff>57150</xdr:rowOff>
        </xdr:from>
        <xdr:to>
          <xdr:col>7429</xdr:col>
          <xdr:colOff>152400</xdr:colOff>
          <xdr:row>11</xdr:row>
          <xdr:rowOff>19050</xdr:rowOff>
        </xdr:to>
        <xdr:sp macro="" textlink="">
          <xdr:nvSpPr>
            <xdr:cNvPr id="1489" name="List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65542</xdr:row>
          <xdr:rowOff>57150</xdr:rowOff>
        </xdr:from>
        <xdr:to>
          <xdr:col>7429</xdr:col>
          <xdr:colOff>152400</xdr:colOff>
          <xdr:row>65543</xdr:row>
          <xdr:rowOff>152400</xdr:rowOff>
        </xdr:to>
        <xdr:sp macro="" textlink="">
          <xdr:nvSpPr>
            <xdr:cNvPr id="1490" name="List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131078</xdr:row>
          <xdr:rowOff>57150</xdr:rowOff>
        </xdr:from>
        <xdr:to>
          <xdr:col>7429</xdr:col>
          <xdr:colOff>152400</xdr:colOff>
          <xdr:row>131079</xdr:row>
          <xdr:rowOff>152400</xdr:rowOff>
        </xdr:to>
        <xdr:sp macro="" textlink="">
          <xdr:nvSpPr>
            <xdr:cNvPr id="1491" name="List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196614</xdr:row>
          <xdr:rowOff>57150</xdr:rowOff>
        </xdr:from>
        <xdr:to>
          <xdr:col>7429</xdr:col>
          <xdr:colOff>152400</xdr:colOff>
          <xdr:row>196615</xdr:row>
          <xdr:rowOff>152400</xdr:rowOff>
        </xdr:to>
        <xdr:sp macro="" textlink="">
          <xdr:nvSpPr>
            <xdr:cNvPr id="1492" name="List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262150</xdr:row>
          <xdr:rowOff>57150</xdr:rowOff>
        </xdr:from>
        <xdr:to>
          <xdr:col>7429</xdr:col>
          <xdr:colOff>152400</xdr:colOff>
          <xdr:row>262151</xdr:row>
          <xdr:rowOff>152400</xdr:rowOff>
        </xdr:to>
        <xdr:sp macro="" textlink="">
          <xdr:nvSpPr>
            <xdr:cNvPr id="1493" name="List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327686</xdr:row>
          <xdr:rowOff>57150</xdr:rowOff>
        </xdr:from>
        <xdr:to>
          <xdr:col>7429</xdr:col>
          <xdr:colOff>152400</xdr:colOff>
          <xdr:row>327687</xdr:row>
          <xdr:rowOff>152400</xdr:rowOff>
        </xdr:to>
        <xdr:sp macro="" textlink="">
          <xdr:nvSpPr>
            <xdr:cNvPr id="1494" name="List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393222</xdr:row>
          <xdr:rowOff>57150</xdr:rowOff>
        </xdr:from>
        <xdr:to>
          <xdr:col>7429</xdr:col>
          <xdr:colOff>152400</xdr:colOff>
          <xdr:row>393223</xdr:row>
          <xdr:rowOff>152400</xdr:rowOff>
        </xdr:to>
        <xdr:sp macro="" textlink="">
          <xdr:nvSpPr>
            <xdr:cNvPr id="1495" name="List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458758</xdr:row>
          <xdr:rowOff>57150</xdr:rowOff>
        </xdr:from>
        <xdr:to>
          <xdr:col>7429</xdr:col>
          <xdr:colOff>152400</xdr:colOff>
          <xdr:row>458759</xdr:row>
          <xdr:rowOff>152400</xdr:rowOff>
        </xdr:to>
        <xdr:sp macro="" textlink="">
          <xdr:nvSpPr>
            <xdr:cNvPr id="1496" name="List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524294</xdr:row>
          <xdr:rowOff>57150</xdr:rowOff>
        </xdr:from>
        <xdr:to>
          <xdr:col>7429</xdr:col>
          <xdr:colOff>152400</xdr:colOff>
          <xdr:row>524295</xdr:row>
          <xdr:rowOff>152400</xdr:rowOff>
        </xdr:to>
        <xdr:sp macro="" textlink="">
          <xdr:nvSpPr>
            <xdr:cNvPr id="1497" name="List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589830</xdr:row>
          <xdr:rowOff>57150</xdr:rowOff>
        </xdr:from>
        <xdr:to>
          <xdr:col>7429</xdr:col>
          <xdr:colOff>152400</xdr:colOff>
          <xdr:row>589831</xdr:row>
          <xdr:rowOff>152400</xdr:rowOff>
        </xdr:to>
        <xdr:sp macro="" textlink="">
          <xdr:nvSpPr>
            <xdr:cNvPr id="1498" name="List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655366</xdr:row>
          <xdr:rowOff>57150</xdr:rowOff>
        </xdr:from>
        <xdr:to>
          <xdr:col>7429</xdr:col>
          <xdr:colOff>152400</xdr:colOff>
          <xdr:row>655367</xdr:row>
          <xdr:rowOff>152400</xdr:rowOff>
        </xdr:to>
        <xdr:sp macro="" textlink="">
          <xdr:nvSpPr>
            <xdr:cNvPr id="1499" name="List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720902</xdr:row>
          <xdr:rowOff>57150</xdr:rowOff>
        </xdr:from>
        <xdr:to>
          <xdr:col>7429</xdr:col>
          <xdr:colOff>152400</xdr:colOff>
          <xdr:row>720903</xdr:row>
          <xdr:rowOff>152400</xdr:rowOff>
        </xdr:to>
        <xdr:sp macro="" textlink="">
          <xdr:nvSpPr>
            <xdr:cNvPr id="1500" name="List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786438</xdr:row>
          <xdr:rowOff>57150</xdr:rowOff>
        </xdr:from>
        <xdr:to>
          <xdr:col>7429</xdr:col>
          <xdr:colOff>152400</xdr:colOff>
          <xdr:row>786439</xdr:row>
          <xdr:rowOff>152400</xdr:rowOff>
        </xdr:to>
        <xdr:sp macro="" textlink="">
          <xdr:nvSpPr>
            <xdr:cNvPr id="1501" name="List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851974</xdr:row>
          <xdr:rowOff>57150</xdr:rowOff>
        </xdr:from>
        <xdr:to>
          <xdr:col>7429</xdr:col>
          <xdr:colOff>152400</xdr:colOff>
          <xdr:row>851975</xdr:row>
          <xdr:rowOff>152400</xdr:rowOff>
        </xdr:to>
        <xdr:sp macro="" textlink="">
          <xdr:nvSpPr>
            <xdr:cNvPr id="1502" name="List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917510</xdr:row>
          <xdr:rowOff>57150</xdr:rowOff>
        </xdr:from>
        <xdr:to>
          <xdr:col>7429</xdr:col>
          <xdr:colOff>152400</xdr:colOff>
          <xdr:row>917511</xdr:row>
          <xdr:rowOff>152400</xdr:rowOff>
        </xdr:to>
        <xdr:sp macro="" textlink="">
          <xdr:nvSpPr>
            <xdr:cNvPr id="1503" name="List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7428</xdr:col>
          <xdr:colOff>0</xdr:colOff>
          <xdr:row>983046</xdr:row>
          <xdr:rowOff>57150</xdr:rowOff>
        </xdr:from>
        <xdr:to>
          <xdr:col>7429</xdr:col>
          <xdr:colOff>152400</xdr:colOff>
          <xdr:row>983047</xdr:row>
          <xdr:rowOff>152400</xdr:rowOff>
        </xdr:to>
        <xdr:sp macro="" textlink="">
          <xdr:nvSpPr>
            <xdr:cNvPr id="1504" name="List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10</xdr:row>
          <xdr:rowOff>57150</xdr:rowOff>
        </xdr:from>
        <xdr:to>
          <xdr:col>7685</xdr:col>
          <xdr:colOff>152400</xdr:colOff>
          <xdr:row>11</xdr:row>
          <xdr:rowOff>19050</xdr:rowOff>
        </xdr:to>
        <xdr:sp macro="" textlink="">
          <xdr:nvSpPr>
            <xdr:cNvPr id="1505" name="List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65542</xdr:row>
          <xdr:rowOff>57150</xdr:rowOff>
        </xdr:from>
        <xdr:to>
          <xdr:col>7685</xdr:col>
          <xdr:colOff>152400</xdr:colOff>
          <xdr:row>65543</xdr:row>
          <xdr:rowOff>152400</xdr:rowOff>
        </xdr:to>
        <xdr:sp macro="" textlink="">
          <xdr:nvSpPr>
            <xdr:cNvPr id="1506" name="List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131078</xdr:row>
          <xdr:rowOff>57150</xdr:rowOff>
        </xdr:from>
        <xdr:to>
          <xdr:col>7685</xdr:col>
          <xdr:colOff>152400</xdr:colOff>
          <xdr:row>131079</xdr:row>
          <xdr:rowOff>152400</xdr:rowOff>
        </xdr:to>
        <xdr:sp macro="" textlink="">
          <xdr:nvSpPr>
            <xdr:cNvPr id="1507" name="List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196614</xdr:row>
          <xdr:rowOff>57150</xdr:rowOff>
        </xdr:from>
        <xdr:to>
          <xdr:col>7685</xdr:col>
          <xdr:colOff>152400</xdr:colOff>
          <xdr:row>196615</xdr:row>
          <xdr:rowOff>152400</xdr:rowOff>
        </xdr:to>
        <xdr:sp macro="" textlink="">
          <xdr:nvSpPr>
            <xdr:cNvPr id="1508" name="List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262150</xdr:row>
          <xdr:rowOff>57150</xdr:rowOff>
        </xdr:from>
        <xdr:to>
          <xdr:col>7685</xdr:col>
          <xdr:colOff>152400</xdr:colOff>
          <xdr:row>262151</xdr:row>
          <xdr:rowOff>152400</xdr:rowOff>
        </xdr:to>
        <xdr:sp macro="" textlink="">
          <xdr:nvSpPr>
            <xdr:cNvPr id="1509" name="List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327686</xdr:row>
          <xdr:rowOff>57150</xdr:rowOff>
        </xdr:from>
        <xdr:to>
          <xdr:col>7685</xdr:col>
          <xdr:colOff>152400</xdr:colOff>
          <xdr:row>327687</xdr:row>
          <xdr:rowOff>152400</xdr:rowOff>
        </xdr:to>
        <xdr:sp macro="" textlink="">
          <xdr:nvSpPr>
            <xdr:cNvPr id="1510" name="List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393222</xdr:row>
          <xdr:rowOff>57150</xdr:rowOff>
        </xdr:from>
        <xdr:to>
          <xdr:col>7685</xdr:col>
          <xdr:colOff>152400</xdr:colOff>
          <xdr:row>393223</xdr:row>
          <xdr:rowOff>152400</xdr:rowOff>
        </xdr:to>
        <xdr:sp macro="" textlink="">
          <xdr:nvSpPr>
            <xdr:cNvPr id="1511" name="List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458758</xdr:row>
          <xdr:rowOff>57150</xdr:rowOff>
        </xdr:from>
        <xdr:to>
          <xdr:col>7685</xdr:col>
          <xdr:colOff>152400</xdr:colOff>
          <xdr:row>458759</xdr:row>
          <xdr:rowOff>152400</xdr:rowOff>
        </xdr:to>
        <xdr:sp macro="" textlink="">
          <xdr:nvSpPr>
            <xdr:cNvPr id="1512" name="List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524294</xdr:row>
          <xdr:rowOff>57150</xdr:rowOff>
        </xdr:from>
        <xdr:to>
          <xdr:col>7685</xdr:col>
          <xdr:colOff>152400</xdr:colOff>
          <xdr:row>524295</xdr:row>
          <xdr:rowOff>152400</xdr:rowOff>
        </xdr:to>
        <xdr:sp macro="" textlink="">
          <xdr:nvSpPr>
            <xdr:cNvPr id="1513" name="List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589830</xdr:row>
          <xdr:rowOff>57150</xdr:rowOff>
        </xdr:from>
        <xdr:to>
          <xdr:col>7685</xdr:col>
          <xdr:colOff>152400</xdr:colOff>
          <xdr:row>589831</xdr:row>
          <xdr:rowOff>152400</xdr:rowOff>
        </xdr:to>
        <xdr:sp macro="" textlink="">
          <xdr:nvSpPr>
            <xdr:cNvPr id="1514" name="List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655366</xdr:row>
          <xdr:rowOff>57150</xdr:rowOff>
        </xdr:from>
        <xdr:to>
          <xdr:col>7685</xdr:col>
          <xdr:colOff>152400</xdr:colOff>
          <xdr:row>655367</xdr:row>
          <xdr:rowOff>152400</xdr:rowOff>
        </xdr:to>
        <xdr:sp macro="" textlink="">
          <xdr:nvSpPr>
            <xdr:cNvPr id="1515" name="List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720902</xdr:row>
          <xdr:rowOff>57150</xdr:rowOff>
        </xdr:from>
        <xdr:to>
          <xdr:col>7685</xdr:col>
          <xdr:colOff>152400</xdr:colOff>
          <xdr:row>720903</xdr:row>
          <xdr:rowOff>152400</xdr:rowOff>
        </xdr:to>
        <xdr:sp macro="" textlink="">
          <xdr:nvSpPr>
            <xdr:cNvPr id="1516" name="List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786438</xdr:row>
          <xdr:rowOff>57150</xdr:rowOff>
        </xdr:from>
        <xdr:to>
          <xdr:col>7685</xdr:col>
          <xdr:colOff>152400</xdr:colOff>
          <xdr:row>786439</xdr:row>
          <xdr:rowOff>152400</xdr:rowOff>
        </xdr:to>
        <xdr:sp macro="" textlink="">
          <xdr:nvSpPr>
            <xdr:cNvPr id="1517" name="List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851974</xdr:row>
          <xdr:rowOff>57150</xdr:rowOff>
        </xdr:from>
        <xdr:to>
          <xdr:col>7685</xdr:col>
          <xdr:colOff>152400</xdr:colOff>
          <xdr:row>851975</xdr:row>
          <xdr:rowOff>152400</xdr:rowOff>
        </xdr:to>
        <xdr:sp macro="" textlink="">
          <xdr:nvSpPr>
            <xdr:cNvPr id="1518" name="List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917510</xdr:row>
          <xdr:rowOff>57150</xdr:rowOff>
        </xdr:from>
        <xdr:to>
          <xdr:col>7685</xdr:col>
          <xdr:colOff>152400</xdr:colOff>
          <xdr:row>917511</xdr:row>
          <xdr:rowOff>152400</xdr:rowOff>
        </xdr:to>
        <xdr:sp macro="" textlink="">
          <xdr:nvSpPr>
            <xdr:cNvPr id="1519" name="List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7684</xdr:col>
          <xdr:colOff>0</xdr:colOff>
          <xdr:row>983046</xdr:row>
          <xdr:rowOff>57150</xdr:rowOff>
        </xdr:from>
        <xdr:to>
          <xdr:col>7685</xdr:col>
          <xdr:colOff>152400</xdr:colOff>
          <xdr:row>983047</xdr:row>
          <xdr:rowOff>152400</xdr:rowOff>
        </xdr:to>
        <xdr:sp macro="" textlink="">
          <xdr:nvSpPr>
            <xdr:cNvPr id="1520" name="List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10</xdr:row>
          <xdr:rowOff>57150</xdr:rowOff>
        </xdr:from>
        <xdr:to>
          <xdr:col>7941</xdr:col>
          <xdr:colOff>152400</xdr:colOff>
          <xdr:row>11</xdr:row>
          <xdr:rowOff>19050</xdr:rowOff>
        </xdr:to>
        <xdr:sp macro="" textlink="">
          <xdr:nvSpPr>
            <xdr:cNvPr id="1521" name="List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65542</xdr:row>
          <xdr:rowOff>57150</xdr:rowOff>
        </xdr:from>
        <xdr:to>
          <xdr:col>7941</xdr:col>
          <xdr:colOff>152400</xdr:colOff>
          <xdr:row>65543</xdr:row>
          <xdr:rowOff>152400</xdr:rowOff>
        </xdr:to>
        <xdr:sp macro="" textlink="">
          <xdr:nvSpPr>
            <xdr:cNvPr id="1522" name="List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131078</xdr:row>
          <xdr:rowOff>57150</xdr:rowOff>
        </xdr:from>
        <xdr:to>
          <xdr:col>7941</xdr:col>
          <xdr:colOff>152400</xdr:colOff>
          <xdr:row>131079</xdr:row>
          <xdr:rowOff>152400</xdr:rowOff>
        </xdr:to>
        <xdr:sp macro="" textlink="">
          <xdr:nvSpPr>
            <xdr:cNvPr id="1523" name="List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196614</xdr:row>
          <xdr:rowOff>57150</xdr:rowOff>
        </xdr:from>
        <xdr:to>
          <xdr:col>7941</xdr:col>
          <xdr:colOff>152400</xdr:colOff>
          <xdr:row>196615</xdr:row>
          <xdr:rowOff>152400</xdr:rowOff>
        </xdr:to>
        <xdr:sp macro="" textlink="">
          <xdr:nvSpPr>
            <xdr:cNvPr id="1524" name="List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262150</xdr:row>
          <xdr:rowOff>57150</xdr:rowOff>
        </xdr:from>
        <xdr:to>
          <xdr:col>7941</xdr:col>
          <xdr:colOff>152400</xdr:colOff>
          <xdr:row>262151</xdr:row>
          <xdr:rowOff>152400</xdr:rowOff>
        </xdr:to>
        <xdr:sp macro="" textlink="">
          <xdr:nvSpPr>
            <xdr:cNvPr id="1525" name="List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327686</xdr:row>
          <xdr:rowOff>57150</xdr:rowOff>
        </xdr:from>
        <xdr:to>
          <xdr:col>7941</xdr:col>
          <xdr:colOff>152400</xdr:colOff>
          <xdr:row>327687</xdr:row>
          <xdr:rowOff>152400</xdr:rowOff>
        </xdr:to>
        <xdr:sp macro="" textlink="">
          <xdr:nvSpPr>
            <xdr:cNvPr id="1526" name="List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393222</xdr:row>
          <xdr:rowOff>57150</xdr:rowOff>
        </xdr:from>
        <xdr:to>
          <xdr:col>7941</xdr:col>
          <xdr:colOff>152400</xdr:colOff>
          <xdr:row>393223</xdr:row>
          <xdr:rowOff>152400</xdr:rowOff>
        </xdr:to>
        <xdr:sp macro="" textlink="">
          <xdr:nvSpPr>
            <xdr:cNvPr id="1527" name="List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458758</xdr:row>
          <xdr:rowOff>57150</xdr:rowOff>
        </xdr:from>
        <xdr:to>
          <xdr:col>7941</xdr:col>
          <xdr:colOff>152400</xdr:colOff>
          <xdr:row>458759</xdr:row>
          <xdr:rowOff>152400</xdr:rowOff>
        </xdr:to>
        <xdr:sp macro="" textlink="">
          <xdr:nvSpPr>
            <xdr:cNvPr id="1528" name="List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524294</xdr:row>
          <xdr:rowOff>57150</xdr:rowOff>
        </xdr:from>
        <xdr:to>
          <xdr:col>7941</xdr:col>
          <xdr:colOff>152400</xdr:colOff>
          <xdr:row>524295</xdr:row>
          <xdr:rowOff>152400</xdr:rowOff>
        </xdr:to>
        <xdr:sp macro="" textlink="">
          <xdr:nvSpPr>
            <xdr:cNvPr id="1529" name="List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589830</xdr:row>
          <xdr:rowOff>57150</xdr:rowOff>
        </xdr:from>
        <xdr:to>
          <xdr:col>7941</xdr:col>
          <xdr:colOff>152400</xdr:colOff>
          <xdr:row>589831</xdr:row>
          <xdr:rowOff>152400</xdr:rowOff>
        </xdr:to>
        <xdr:sp macro="" textlink="">
          <xdr:nvSpPr>
            <xdr:cNvPr id="1530" name="List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655366</xdr:row>
          <xdr:rowOff>57150</xdr:rowOff>
        </xdr:from>
        <xdr:to>
          <xdr:col>7941</xdr:col>
          <xdr:colOff>152400</xdr:colOff>
          <xdr:row>655367</xdr:row>
          <xdr:rowOff>152400</xdr:rowOff>
        </xdr:to>
        <xdr:sp macro="" textlink="">
          <xdr:nvSpPr>
            <xdr:cNvPr id="1531" name="List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1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720902</xdr:row>
          <xdr:rowOff>57150</xdr:rowOff>
        </xdr:from>
        <xdr:to>
          <xdr:col>7941</xdr:col>
          <xdr:colOff>152400</xdr:colOff>
          <xdr:row>720903</xdr:row>
          <xdr:rowOff>152400</xdr:rowOff>
        </xdr:to>
        <xdr:sp macro="" textlink="">
          <xdr:nvSpPr>
            <xdr:cNvPr id="1532" name="List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1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786438</xdr:row>
          <xdr:rowOff>57150</xdr:rowOff>
        </xdr:from>
        <xdr:to>
          <xdr:col>7941</xdr:col>
          <xdr:colOff>152400</xdr:colOff>
          <xdr:row>786439</xdr:row>
          <xdr:rowOff>152400</xdr:rowOff>
        </xdr:to>
        <xdr:sp macro="" textlink="">
          <xdr:nvSpPr>
            <xdr:cNvPr id="1533" name="List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1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851974</xdr:row>
          <xdr:rowOff>57150</xdr:rowOff>
        </xdr:from>
        <xdr:to>
          <xdr:col>7941</xdr:col>
          <xdr:colOff>152400</xdr:colOff>
          <xdr:row>851975</xdr:row>
          <xdr:rowOff>152400</xdr:rowOff>
        </xdr:to>
        <xdr:sp macro="" textlink="">
          <xdr:nvSpPr>
            <xdr:cNvPr id="1534" name="List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1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917510</xdr:row>
          <xdr:rowOff>57150</xdr:rowOff>
        </xdr:from>
        <xdr:to>
          <xdr:col>7941</xdr:col>
          <xdr:colOff>152400</xdr:colOff>
          <xdr:row>917511</xdr:row>
          <xdr:rowOff>152400</xdr:rowOff>
        </xdr:to>
        <xdr:sp macro="" textlink="">
          <xdr:nvSpPr>
            <xdr:cNvPr id="1535" name="List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1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7940</xdr:col>
          <xdr:colOff>0</xdr:colOff>
          <xdr:row>983046</xdr:row>
          <xdr:rowOff>57150</xdr:rowOff>
        </xdr:from>
        <xdr:to>
          <xdr:col>7941</xdr:col>
          <xdr:colOff>152400</xdr:colOff>
          <xdr:row>983047</xdr:row>
          <xdr:rowOff>152400</xdr:rowOff>
        </xdr:to>
        <xdr:sp macro="" textlink="">
          <xdr:nvSpPr>
            <xdr:cNvPr id="1536" name="List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1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10</xdr:row>
          <xdr:rowOff>57150</xdr:rowOff>
        </xdr:from>
        <xdr:to>
          <xdr:col>8197</xdr:col>
          <xdr:colOff>152400</xdr:colOff>
          <xdr:row>11</xdr:row>
          <xdr:rowOff>19050</xdr:rowOff>
        </xdr:to>
        <xdr:sp macro="" textlink="">
          <xdr:nvSpPr>
            <xdr:cNvPr id="1537" name="List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1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65542</xdr:row>
          <xdr:rowOff>57150</xdr:rowOff>
        </xdr:from>
        <xdr:to>
          <xdr:col>8197</xdr:col>
          <xdr:colOff>152400</xdr:colOff>
          <xdr:row>65543</xdr:row>
          <xdr:rowOff>152400</xdr:rowOff>
        </xdr:to>
        <xdr:sp macro="" textlink="">
          <xdr:nvSpPr>
            <xdr:cNvPr id="1538" name="List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1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131078</xdr:row>
          <xdr:rowOff>57150</xdr:rowOff>
        </xdr:from>
        <xdr:to>
          <xdr:col>8197</xdr:col>
          <xdr:colOff>152400</xdr:colOff>
          <xdr:row>131079</xdr:row>
          <xdr:rowOff>152400</xdr:rowOff>
        </xdr:to>
        <xdr:sp macro="" textlink="">
          <xdr:nvSpPr>
            <xdr:cNvPr id="1539" name="List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1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196614</xdr:row>
          <xdr:rowOff>57150</xdr:rowOff>
        </xdr:from>
        <xdr:to>
          <xdr:col>8197</xdr:col>
          <xdr:colOff>152400</xdr:colOff>
          <xdr:row>196615</xdr:row>
          <xdr:rowOff>152400</xdr:rowOff>
        </xdr:to>
        <xdr:sp macro="" textlink="">
          <xdr:nvSpPr>
            <xdr:cNvPr id="1540" name="List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1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262150</xdr:row>
          <xdr:rowOff>57150</xdr:rowOff>
        </xdr:from>
        <xdr:to>
          <xdr:col>8197</xdr:col>
          <xdr:colOff>152400</xdr:colOff>
          <xdr:row>262151</xdr:row>
          <xdr:rowOff>152400</xdr:rowOff>
        </xdr:to>
        <xdr:sp macro="" textlink="">
          <xdr:nvSpPr>
            <xdr:cNvPr id="1541" name="List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1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327686</xdr:row>
          <xdr:rowOff>57150</xdr:rowOff>
        </xdr:from>
        <xdr:to>
          <xdr:col>8197</xdr:col>
          <xdr:colOff>152400</xdr:colOff>
          <xdr:row>327687</xdr:row>
          <xdr:rowOff>152400</xdr:rowOff>
        </xdr:to>
        <xdr:sp macro="" textlink="">
          <xdr:nvSpPr>
            <xdr:cNvPr id="1542" name="List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1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393222</xdr:row>
          <xdr:rowOff>57150</xdr:rowOff>
        </xdr:from>
        <xdr:to>
          <xdr:col>8197</xdr:col>
          <xdr:colOff>152400</xdr:colOff>
          <xdr:row>393223</xdr:row>
          <xdr:rowOff>152400</xdr:rowOff>
        </xdr:to>
        <xdr:sp macro="" textlink="">
          <xdr:nvSpPr>
            <xdr:cNvPr id="1543" name="List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1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458758</xdr:row>
          <xdr:rowOff>57150</xdr:rowOff>
        </xdr:from>
        <xdr:to>
          <xdr:col>8197</xdr:col>
          <xdr:colOff>152400</xdr:colOff>
          <xdr:row>458759</xdr:row>
          <xdr:rowOff>152400</xdr:rowOff>
        </xdr:to>
        <xdr:sp macro="" textlink="">
          <xdr:nvSpPr>
            <xdr:cNvPr id="1544" name="List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1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524294</xdr:row>
          <xdr:rowOff>57150</xdr:rowOff>
        </xdr:from>
        <xdr:to>
          <xdr:col>8197</xdr:col>
          <xdr:colOff>152400</xdr:colOff>
          <xdr:row>524295</xdr:row>
          <xdr:rowOff>152400</xdr:rowOff>
        </xdr:to>
        <xdr:sp macro="" textlink="">
          <xdr:nvSpPr>
            <xdr:cNvPr id="1545" name="List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1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589830</xdr:row>
          <xdr:rowOff>57150</xdr:rowOff>
        </xdr:from>
        <xdr:to>
          <xdr:col>8197</xdr:col>
          <xdr:colOff>152400</xdr:colOff>
          <xdr:row>589831</xdr:row>
          <xdr:rowOff>152400</xdr:rowOff>
        </xdr:to>
        <xdr:sp macro="" textlink="">
          <xdr:nvSpPr>
            <xdr:cNvPr id="1546" name="List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1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655366</xdr:row>
          <xdr:rowOff>57150</xdr:rowOff>
        </xdr:from>
        <xdr:to>
          <xdr:col>8197</xdr:col>
          <xdr:colOff>152400</xdr:colOff>
          <xdr:row>655367</xdr:row>
          <xdr:rowOff>152400</xdr:rowOff>
        </xdr:to>
        <xdr:sp macro="" textlink="">
          <xdr:nvSpPr>
            <xdr:cNvPr id="1547" name="List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1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720902</xdr:row>
          <xdr:rowOff>57150</xdr:rowOff>
        </xdr:from>
        <xdr:to>
          <xdr:col>8197</xdr:col>
          <xdr:colOff>152400</xdr:colOff>
          <xdr:row>720903</xdr:row>
          <xdr:rowOff>152400</xdr:rowOff>
        </xdr:to>
        <xdr:sp macro="" textlink="">
          <xdr:nvSpPr>
            <xdr:cNvPr id="1548" name="List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1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786438</xdr:row>
          <xdr:rowOff>57150</xdr:rowOff>
        </xdr:from>
        <xdr:to>
          <xdr:col>8197</xdr:col>
          <xdr:colOff>152400</xdr:colOff>
          <xdr:row>786439</xdr:row>
          <xdr:rowOff>152400</xdr:rowOff>
        </xdr:to>
        <xdr:sp macro="" textlink="">
          <xdr:nvSpPr>
            <xdr:cNvPr id="1549" name="List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1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851974</xdr:row>
          <xdr:rowOff>57150</xdr:rowOff>
        </xdr:from>
        <xdr:to>
          <xdr:col>8197</xdr:col>
          <xdr:colOff>152400</xdr:colOff>
          <xdr:row>851975</xdr:row>
          <xdr:rowOff>152400</xdr:rowOff>
        </xdr:to>
        <xdr:sp macro="" textlink="">
          <xdr:nvSpPr>
            <xdr:cNvPr id="1550" name="List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1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917510</xdr:row>
          <xdr:rowOff>57150</xdr:rowOff>
        </xdr:from>
        <xdr:to>
          <xdr:col>8197</xdr:col>
          <xdr:colOff>152400</xdr:colOff>
          <xdr:row>917511</xdr:row>
          <xdr:rowOff>152400</xdr:rowOff>
        </xdr:to>
        <xdr:sp macro="" textlink="">
          <xdr:nvSpPr>
            <xdr:cNvPr id="1551" name="List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1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8196</xdr:col>
          <xdr:colOff>0</xdr:colOff>
          <xdr:row>983046</xdr:row>
          <xdr:rowOff>57150</xdr:rowOff>
        </xdr:from>
        <xdr:to>
          <xdr:col>8197</xdr:col>
          <xdr:colOff>152400</xdr:colOff>
          <xdr:row>983047</xdr:row>
          <xdr:rowOff>152400</xdr:rowOff>
        </xdr:to>
        <xdr:sp macro="" textlink="">
          <xdr:nvSpPr>
            <xdr:cNvPr id="1552" name="List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1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10</xdr:row>
          <xdr:rowOff>57150</xdr:rowOff>
        </xdr:from>
        <xdr:to>
          <xdr:col>8453</xdr:col>
          <xdr:colOff>152400</xdr:colOff>
          <xdr:row>11</xdr:row>
          <xdr:rowOff>19050</xdr:rowOff>
        </xdr:to>
        <xdr:sp macro="" textlink="">
          <xdr:nvSpPr>
            <xdr:cNvPr id="1553" name="List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1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65542</xdr:row>
          <xdr:rowOff>57150</xdr:rowOff>
        </xdr:from>
        <xdr:to>
          <xdr:col>8453</xdr:col>
          <xdr:colOff>152400</xdr:colOff>
          <xdr:row>65543</xdr:row>
          <xdr:rowOff>152400</xdr:rowOff>
        </xdr:to>
        <xdr:sp macro="" textlink="">
          <xdr:nvSpPr>
            <xdr:cNvPr id="1554" name="List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1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131078</xdr:row>
          <xdr:rowOff>57150</xdr:rowOff>
        </xdr:from>
        <xdr:to>
          <xdr:col>8453</xdr:col>
          <xdr:colOff>152400</xdr:colOff>
          <xdr:row>131079</xdr:row>
          <xdr:rowOff>152400</xdr:rowOff>
        </xdr:to>
        <xdr:sp macro="" textlink="">
          <xdr:nvSpPr>
            <xdr:cNvPr id="1555" name="List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1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196614</xdr:row>
          <xdr:rowOff>57150</xdr:rowOff>
        </xdr:from>
        <xdr:to>
          <xdr:col>8453</xdr:col>
          <xdr:colOff>152400</xdr:colOff>
          <xdr:row>196615</xdr:row>
          <xdr:rowOff>152400</xdr:rowOff>
        </xdr:to>
        <xdr:sp macro="" textlink="">
          <xdr:nvSpPr>
            <xdr:cNvPr id="1556" name="List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1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262150</xdr:row>
          <xdr:rowOff>57150</xdr:rowOff>
        </xdr:from>
        <xdr:to>
          <xdr:col>8453</xdr:col>
          <xdr:colOff>152400</xdr:colOff>
          <xdr:row>262151</xdr:row>
          <xdr:rowOff>152400</xdr:rowOff>
        </xdr:to>
        <xdr:sp macro="" textlink="">
          <xdr:nvSpPr>
            <xdr:cNvPr id="1557" name="List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1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327686</xdr:row>
          <xdr:rowOff>57150</xdr:rowOff>
        </xdr:from>
        <xdr:to>
          <xdr:col>8453</xdr:col>
          <xdr:colOff>152400</xdr:colOff>
          <xdr:row>327687</xdr:row>
          <xdr:rowOff>152400</xdr:rowOff>
        </xdr:to>
        <xdr:sp macro="" textlink="">
          <xdr:nvSpPr>
            <xdr:cNvPr id="1558" name="List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1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393222</xdr:row>
          <xdr:rowOff>57150</xdr:rowOff>
        </xdr:from>
        <xdr:to>
          <xdr:col>8453</xdr:col>
          <xdr:colOff>152400</xdr:colOff>
          <xdr:row>393223</xdr:row>
          <xdr:rowOff>152400</xdr:rowOff>
        </xdr:to>
        <xdr:sp macro="" textlink="">
          <xdr:nvSpPr>
            <xdr:cNvPr id="1559" name="List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1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458758</xdr:row>
          <xdr:rowOff>57150</xdr:rowOff>
        </xdr:from>
        <xdr:to>
          <xdr:col>8453</xdr:col>
          <xdr:colOff>152400</xdr:colOff>
          <xdr:row>458759</xdr:row>
          <xdr:rowOff>152400</xdr:rowOff>
        </xdr:to>
        <xdr:sp macro="" textlink="">
          <xdr:nvSpPr>
            <xdr:cNvPr id="1560" name="List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1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524294</xdr:row>
          <xdr:rowOff>57150</xdr:rowOff>
        </xdr:from>
        <xdr:to>
          <xdr:col>8453</xdr:col>
          <xdr:colOff>152400</xdr:colOff>
          <xdr:row>524295</xdr:row>
          <xdr:rowOff>152400</xdr:rowOff>
        </xdr:to>
        <xdr:sp macro="" textlink="">
          <xdr:nvSpPr>
            <xdr:cNvPr id="1561" name="List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1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589830</xdr:row>
          <xdr:rowOff>57150</xdr:rowOff>
        </xdr:from>
        <xdr:to>
          <xdr:col>8453</xdr:col>
          <xdr:colOff>152400</xdr:colOff>
          <xdr:row>589831</xdr:row>
          <xdr:rowOff>152400</xdr:rowOff>
        </xdr:to>
        <xdr:sp macro="" textlink="">
          <xdr:nvSpPr>
            <xdr:cNvPr id="1562" name="List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1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655366</xdr:row>
          <xdr:rowOff>57150</xdr:rowOff>
        </xdr:from>
        <xdr:to>
          <xdr:col>8453</xdr:col>
          <xdr:colOff>152400</xdr:colOff>
          <xdr:row>655367</xdr:row>
          <xdr:rowOff>152400</xdr:rowOff>
        </xdr:to>
        <xdr:sp macro="" textlink="">
          <xdr:nvSpPr>
            <xdr:cNvPr id="1563" name="List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1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720902</xdr:row>
          <xdr:rowOff>57150</xdr:rowOff>
        </xdr:from>
        <xdr:to>
          <xdr:col>8453</xdr:col>
          <xdr:colOff>152400</xdr:colOff>
          <xdr:row>720903</xdr:row>
          <xdr:rowOff>152400</xdr:rowOff>
        </xdr:to>
        <xdr:sp macro="" textlink="">
          <xdr:nvSpPr>
            <xdr:cNvPr id="1564" name="List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1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786438</xdr:row>
          <xdr:rowOff>57150</xdr:rowOff>
        </xdr:from>
        <xdr:to>
          <xdr:col>8453</xdr:col>
          <xdr:colOff>152400</xdr:colOff>
          <xdr:row>786439</xdr:row>
          <xdr:rowOff>152400</xdr:rowOff>
        </xdr:to>
        <xdr:sp macro="" textlink="">
          <xdr:nvSpPr>
            <xdr:cNvPr id="1565" name="List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1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851974</xdr:row>
          <xdr:rowOff>57150</xdr:rowOff>
        </xdr:from>
        <xdr:to>
          <xdr:col>8453</xdr:col>
          <xdr:colOff>152400</xdr:colOff>
          <xdr:row>851975</xdr:row>
          <xdr:rowOff>152400</xdr:rowOff>
        </xdr:to>
        <xdr:sp macro="" textlink="">
          <xdr:nvSpPr>
            <xdr:cNvPr id="1566" name="List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1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917510</xdr:row>
          <xdr:rowOff>57150</xdr:rowOff>
        </xdr:from>
        <xdr:to>
          <xdr:col>8453</xdr:col>
          <xdr:colOff>152400</xdr:colOff>
          <xdr:row>917511</xdr:row>
          <xdr:rowOff>152400</xdr:rowOff>
        </xdr:to>
        <xdr:sp macro="" textlink="">
          <xdr:nvSpPr>
            <xdr:cNvPr id="1567" name="List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1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8452</xdr:col>
          <xdr:colOff>0</xdr:colOff>
          <xdr:row>983046</xdr:row>
          <xdr:rowOff>57150</xdr:rowOff>
        </xdr:from>
        <xdr:to>
          <xdr:col>8453</xdr:col>
          <xdr:colOff>152400</xdr:colOff>
          <xdr:row>983047</xdr:row>
          <xdr:rowOff>152400</xdr:rowOff>
        </xdr:to>
        <xdr:sp macro="" textlink="">
          <xdr:nvSpPr>
            <xdr:cNvPr id="1568" name="List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1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10</xdr:row>
          <xdr:rowOff>57150</xdr:rowOff>
        </xdr:from>
        <xdr:to>
          <xdr:col>8709</xdr:col>
          <xdr:colOff>152400</xdr:colOff>
          <xdr:row>11</xdr:row>
          <xdr:rowOff>19050</xdr:rowOff>
        </xdr:to>
        <xdr:sp macro="" textlink="">
          <xdr:nvSpPr>
            <xdr:cNvPr id="1569" name="List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65542</xdr:row>
          <xdr:rowOff>57150</xdr:rowOff>
        </xdr:from>
        <xdr:to>
          <xdr:col>8709</xdr:col>
          <xdr:colOff>152400</xdr:colOff>
          <xdr:row>65543</xdr:row>
          <xdr:rowOff>152400</xdr:rowOff>
        </xdr:to>
        <xdr:sp macro="" textlink="">
          <xdr:nvSpPr>
            <xdr:cNvPr id="1570" name="List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131078</xdr:row>
          <xdr:rowOff>57150</xdr:rowOff>
        </xdr:from>
        <xdr:to>
          <xdr:col>8709</xdr:col>
          <xdr:colOff>152400</xdr:colOff>
          <xdr:row>131079</xdr:row>
          <xdr:rowOff>152400</xdr:rowOff>
        </xdr:to>
        <xdr:sp macro="" textlink="">
          <xdr:nvSpPr>
            <xdr:cNvPr id="1571" name="List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196614</xdr:row>
          <xdr:rowOff>57150</xdr:rowOff>
        </xdr:from>
        <xdr:to>
          <xdr:col>8709</xdr:col>
          <xdr:colOff>152400</xdr:colOff>
          <xdr:row>196615</xdr:row>
          <xdr:rowOff>152400</xdr:rowOff>
        </xdr:to>
        <xdr:sp macro="" textlink="">
          <xdr:nvSpPr>
            <xdr:cNvPr id="1572" name="List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262150</xdr:row>
          <xdr:rowOff>57150</xdr:rowOff>
        </xdr:from>
        <xdr:to>
          <xdr:col>8709</xdr:col>
          <xdr:colOff>152400</xdr:colOff>
          <xdr:row>262151</xdr:row>
          <xdr:rowOff>152400</xdr:rowOff>
        </xdr:to>
        <xdr:sp macro="" textlink="">
          <xdr:nvSpPr>
            <xdr:cNvPr id="1573" name="List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327686</xdr:row>
          <xdr:rowOff>57150</xdr:rowOff>
        </xdr:from>
        <xdr:to>
          <xdr:col>8709</xdr:col>
          <xdr:colOff>152400</xdr:colOff>
          <xdr:row>327687</xdr:row>
          <xdr:rowOff>152400</xdr:rowOff>
        </xdr:to>
        <xdr:sp macro="" textlink="">
          <xdr:nvSpPr>
            <xdr:cNvPr id="1574" name="List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393222</xdr:row>
          <xdr:rowOff>57150</xdr:rowOff>
        </xdr:from>
        <xdr:to>
          <xdr:col>8709</xdr:col>
          <xdr:colOff>152400</xdr:colOff>
          <xdr:row>393223</xdr:row>
          <xdr:rowOff>152400</xdr:rowOff>
        </xdr:to>
        <xdr:sp macro="" textlink="">
          <xdr:nvSpPr>
            <xdr:cNvPr id="1575" name="List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458758</xdr:row>
          <xdr:rowOff>57150</xdr:rowOff>
        </xdr:from>
        <xdr:to>
          <xdr:col>8709</xdr:col>
          <xdr:colOff>152400</xdr:colOff>
          <xdr:row>458759</xdr:row>
          <xdr:rowOff>152400</xdr:rowOff>
        </xdr:to>
        <xdr:sp macro="" textlink="">
          <xdr:nvSpPr>
            <xdr:cNvPr id="1576" name="List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524294</xdr:row>
          <xdr:rowOff>57150</xdr:rowOff>
        </xdr:from>
        <xdr:to>
          <xdr:col>8709</xdr:col>
          <xdr:colOff>152400</xdr:colOff>
          <xdr:row>524295</xdr:row>
          <xdr:rowOff>152400</xdr:rowOff>
        </xdr:to>
        <xdr:sp macro="" textlink="">
          <xdr:nvSpPr>
            <xdr:cNvPr id="1577" name="List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1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589830</xdr:row>
          <xdr:rowOff>57150</xdr:rowOff>
        </xdr:from>
        <xdr:to>
          <xdr:col>8709</xdr:col>
          <xdr:colOff>152400</xdr:colOff>
          <xdr:row>589831</xdr:row>
          <xdr:rowOff>152400</xdr:rowOff>
        </xdr:to>
        <xdr:sp macro="" textlink="">
          <xdr:nvSpPr>
            <xdr:cNvPr id="1578" name="List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655366</xdr:row>
          <xdr:rowOff>57150</xdr:rowOff>
        </xdr:from>
        <xdr:to>
          <xdr:col>8709</xdr:col>
          <xdr:colOff>152400</xdr:colOff>
          <xdr:row>655367</xdr:row>
          <xdr:rowOff>152400</xdr:rowOff>
        </xdr:to>
        <xdr:sp macro="" textlink="">
          <xdr:nvSpPr>
            <xdr:cNvPr id="1579" name="List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720902</xdr:row>
          <xdr:rowOff>57150</xdr:rowOff>
        </xdr:from>
        <xdr:to>
          <xdr:col>8709</xdr:col>
          <xdr:colOff>152400</xdr:colOff>
          <xdr:row>720903</xdr:row>
          <xdr:rowOff>152400</xdr:rowOff>
        </xdr:to>
        <xdr:sp macro="" textlink="">
          <xdr:nvSpPr>
            <xdr:cNvPr id="1580" name="List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786438</xdr:row>
          <xdr:rowOff>57150</xdr:rowOff>
        </xdr:from>
        <xdr:to>
          <xdr:col>8709</xdr:col>
          <xdr:colOff>152400</xdr:colOff>
          <xdr:row>786439</xdr:row>
          <xdr:rowOff>152400</xdr:rowOff>
        </xdr:to>
        <xdr:sp macro="" textlink="">
          <xdr:nvSpPr>
            <xdr:cNvPr id="1581" name="List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851974</xdr:row>
          <xdr:rowOff>57150</xdr:rowOff>
        </xdr:from>
        <xdr:to>
          <xdr:col>8709</xdr:col>
          <xdr:colOff>152400</xdr:colOff>
          <xdr:row>851975</xdr:row>
          <xdr:rowOff>152400</xdr:rowOff>
        </xdr:to>
        <xdr:sp macro="" textlink="">
          <xdr:nvSpPr>
            <xdr:cNvPr id="1582" name="List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917510</xdr:row>
          <xdr:rowOff>57150</xdr:rowOff>
        </xdr:from>
        <xdr:to>
          <xdr:col>8709</xdr:col>
          <xdr:colOff>152400</xdr:colOff>
          <xdr:row>917511</xdr:row>
          <xdr:rowOff>152400</xdr:rowOff>
        </xdr:to>
        <xdr:sp macro="" textlink="">
          <xdr:nvSpPr>
            <xdr:cNvPr id="1583" name="List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8708</xdr:col>
          <xdr:colOff>0</xdr:colOff>
          <xdr:row>983046</xdr:row>
          <xdr:rowOff>57150</xdr:rowOff>
        </xdr:from>
        <xdr:to>
          <xdr:col>8709</xdr:col>
          <xdr:colOff>152400</xdr:colOff>
          <xdr:row>983047</xdr:row>
          <xdr:rowOff>152400</xdr:rowOff>
        </xdr:to>
        <xdr:sp macro="" textlink="">
          <xdr:nvSpPr>
            <xdr:cNvPr id="1584" name="List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10</xdr:row>
          <xdr:rowOff>57150</xdr:rowOff>
        </xdr:from>
        <xdr:to>
          <xdr:col>8965</xdr:col>
          <xdr:colOff>152400</xdr:colOff>
          <xdr:row>11</xdr:row>
          <xdr:rowOff>19050</xdr:rowOff>
        </xdr:to>
        <xdr:sp macro="" textlink="">
          <xdr:nvSpPr>
            <xdr:cNvPr id="1585" name="List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65542</xdr:row>
          <xdr:rowOff>57150</xdr:rowOff>
        </xdr:from>
        <xdr:to>
          <xdr:col>8965</xdr:col>
          <xdr:colOff>152400</xdr:colOff>
          <xdr:row>65543</xdr:row>
          <xdr:rowOff>152400</xdr:rowOff>
        </xdr:to>
        <xdr:sp macro="" textlink="">
          <xdr:nvSpPr>
            <xdr:cNvPr id="1586" name="List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131078</xdr:row>
          <xdr:rowOff>57150</xdr:rowOff>
        </xdr:from>
        <xdr:to>
          <xdr:col>8965</xdr:col>
          <xdr:colOff>152400</xdr:colOff>
          <xdr:row>131079</xdr:row>
          <xdr:rowOff>152400</xdr:rowOff>
        </xdr:to>
        <xdr:sp macro="" textlink="">
          <xdr:nvSpPr>
            <xdr:cNvPr id="1587" name="List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1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196614</xdr:row>
          <xdr:rowOff>57150</xdr:rowOff>
        </xdr:from>
        <xdr:to>
          <xdr:col>8965</xdr:col>
          <xdr:colOff>152400</xdr:colOff>
          <xdr:row>196615</xdr:row>
          <xdr:rowOff>152400</xdr:rowOff>
        </xdr:to>
        <xdr:sp macro="" textlink="">
          <xdr:nvSpPr>
            <xdr:cNvPr id="1588" name="List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1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262150</xdr:row>
          <xdr:rowOff>57150</xdr:rowOff>
        </xdr:from>
        <xdr:to>
          <xdr:col>8965</xdr:col>
          <xdr:colOff>152400</xdr:colOff>
          <xdr:row>262151</xdr:row>
          <xdr:rowOff>152400</xdr:rowOff>
        </xdr:to>
        <xdr:sp macro="" textlink="">
          <xdr:nvSpPr>
            <xdr:cNvPr id="1589" name="List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1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327686</xdr:row>
          <xdr:rowOff>57150</xdr:rowOff>
        </xdr:from>
        <xdr:to>
          <xdr:col>8965</xdr:col>
          <xdr:colOff>152400</xdr:colOff>
          <xdr:row>327687</xdr:row>
          <xdr:rowOff>152400</xdr:rowOff>
        </xdr:to>
        <xdr:sp macro="" textlink="">
          <xdr:nvSpPr>
            <xdr:cNvPr id="1590" name="List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1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393222</xdr:row>
          <xdr:rowOff>57150</xdr:rowOff>
        </xdr:from>
        <xdr:to>
          <xdr:col>8965</xdr:col>
          <xdr:colOff>152400</xdr:colOff>
          <xdr:row>393223</xdr:row>
          <xdr:rowOff>152400</xdr:rowOff>
        </xdr:to>
        <xdr:sp macro="" textlink="">
          <xdr:nvSpPr>
            <xdr:cNvPr id="1591" name="List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1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458758</xdr:row>
          <xdr:rowOff>57150</xdr:rowOff>
        </xdr:from>
        <xdr:to>
          <xdr:col>8965</xdr:col>
          <xdr:colOff>152400</xdr:colOff>
          <xdr:row>458759</xdr:row>
          <xdr:rowOff>152400</xdr:rowOff>
        </xdr:to>
        <xdr:sp macro="" textlink="">
          <xdr:nvSpPr>
            <xdr:cNvPr id="1592" name="List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1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524294</xdr:row>
          <xdr:rowOff>57150</xdr:rowOff>
        </xdr:from>
        <xdr:to>
          <xdr:col>8965</xdr:col>
          <xdr:colOff>152400</xdr:colOff>
          <xdr:row>524295</xdr:row>
          <xdr:rowOff>152400</xdr:rowOff>
        </xdr:to>
        <xdr:sp macro="" textlink="">
          <xdr:nvSpPr>
            <xdr:cNvPr id="1593" name="List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1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589830</xdr:row>
          <xdr:rowOff>57150</xdr:rowOff>
        </xdr:from>
        <xdr:to>
          <xdr:col>8965</xdr:col>
          <xdr:colOff>152400</xdr:colOff>
          <xdr:row>589831</xdr:row>
          <xdr:rowOff>152400</xdr:rowOff>
        </xdr:to>
        <xdr:sp macro="" textlink="">
          <xdr:nvSpPr>
            <xdr:cNvPr id="1594" name="List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1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655366</xdr:row>
          <xdr:rowOff>57150</xdr:rowOff>
        </xdr:from>
        <xdr:to>
          <xdr:col>8965</xdr:col>
          <xdr:colOff>152400</xdr:colOff>
          <xdr:row>655367</xdr:row>
          <xdr:rowOff>152400</xdr:rowOff>
        </xdr:to>
        <xdr:sp macro="" textlink="">
          <xdr:nvSpPr>
            <xdr:cNvPr id="1595" name="List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1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720902</xdr:row>
          <xdr:rowOff>57150</xdr:rowOff>
        </xdr:from>
        <xdr:to>
          <xdr:col>8965</xdr:col>
          <xdr:colOff>152400</xdr:colOff>
          <xdr:row>720903</xdr:row>
          <xdr:rowOff>152400</xdr:rowOff>
        </xdr:to>
        <xdr:sp macro="" textlink="">
          <xdr:nvSpPr>
            <xdr:cNvPr id="1596" name="List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1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786438</xdr:row>
          <xdr:rowOff>57150</xdr:rowOff>
        </xdr:from>
        <xdr:to>
          <xdr:col>8965</xdr:col>
          <xdr:colOff>152400</xdr:colOff>
          <xdr:row>786439</xdr:row>
          <xdr:rowOff>152400</xdr:rowOff>
        </xdr:to>
        <xdr:sp macro="" textlink="">
          <xdr:nvSpPr>
            <xdr:cNvPr id="1597" name="List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1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851974</xdr:row>
          <xdr:rowOff>57150</xdr:rowOff>
        </xdr:from>
        <xdr:to>
          <xdr:col>8965</xdr:col>
          <xdr:colOff>152400</xdr:colOff>
          <xdr:row>851975</xdr:row>
          <xdr:rowOff>152400</xdr:rowOff>
        </xdr:to>
        <xdr:sp macro="" textlink="">
          <xdr:nvSpPr>
            <xdr:cNvPr id="1598" name="List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1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917510</xdr:row>
          <xdr:rowOff>57150</xdr:rowOff>
        </xdr:from>
        <xdr:to>
          <xdr:col>8965</xdr:col>
          <xdr:colOff>152400</xdr:colOff>
          <xdr:row>917511</xdr:row>
          <xdr:rowOff>152400</xdr:rowOff>
        </xdr:to>
        <xdr:sp macro="" textlink="">
          <xdr:nvSpPr>
            <xdr:cNvPr id="1599" name="List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1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8964</xdr:col>
          <xdr:colOff>0</xdr:colOff>
          <xdr:row>983046</xdr:row>
          <xdr:rowOff>57150</xdr:rowOff>
        </xdr:from>
        <xdr:to>
          <xdr:col>8965</xdr:col>
          <xdr:colOff>152400</xdr:colOff>
          <xdr:row>983047</xdr:row>
          <xdr:rowOff>152400</xdr:rowOff>
        </xdr:to>
        <xdr:sp macro="" textlink="">
          <xdr:nvSpPr>
            <xdr:cNvPr id="1600" name="List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1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10</xdr:row>
          <xdr:rowOff>57150</xdr:rowOff>
        </xdr:from>
        <xdr:to>
          <xdr:col>9221</xdr:col>
          <xdr:colOff>152400</xdr:colOff>
          <xdr:row>11</xdr:row>
          <xdr:rowOff>19050</xdr:rowOff>
        </xdr:to>
        <xdr:sp macro="" textlink="">
          <xdr:nvSpPr>
            <xdr:cNvPr id="1601" name="List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1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65542</xdr:row>
          <xdr:rowOff>57150</xdr:rowOff>
        </xdr:from>
        <xdr:to>
          <xdr:col>9221</xdr:col>
          <xdr:colOff>152400</xdr:colOff>
          <xdr:row>65543</xdr:row>
          <xdr:rowOff>152400</xdr:rowOff>
        </xdr:to>
        <xdr:sp macro="" textlink="">
          <xdr:nvSpPr>
            <xdr:cNvPr id="1602" name="List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1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131078</xdr:row>
          <xdr:rowOff>57150</xdr:rowOff>
        </xdr:from>
        <xdr:to>
          <xdr:col>9221</xdr:col>
          <xdr:colOff>152400</xdr:colOff>
          <xdr:row>131079</xdr:row>
          <xdr:rowOff>152400</xdr:rowOff>
        </xdr:to>
        <xdr:sp macro="" textlink="">
          <xdr:nvSpPr>
            <xdr:cNvPr id="1603" name="List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1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196614</xdr:row>
          <xdr:rowOff>57150</xdr:rowOff>
        </xdr:from>
        <xdr:to>
          <xdr:col>9221</xdr:col>
          <xdr:colOff>152400</xdr:colOff>
          <xdr:row>196615</xdr:row>
          <xdr:rowOff>152400</xdr:rowOff>
        </xdr:to>
        <xdr:sp macro="" textlink="">
          <xdr:nvSpPr>
            <xdr:cNvPr id="1604" name="List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1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262150</xdr:row>
          <xdr:rowOff>57150</xdr:rowOff>
        </xdr:from>
        <xdr:to>
          <xdr:col>9221</xdr:col>
          <xdr:colOff>152400</xdr:colOff>
          <xdr:row>262151</xdr:row>
          <xdr:rowOff>152400</xdr:rowOff>
        </xdr:to>
        <xdr:sp macro="" textlink="">
          <xdr:nvSpPr>
            <xdr:cNvPr id="1605" name="List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1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327686</xdr:row>
          <xdr:rowOff>57150</xdr:rowOff>
        </xdr:from>
        <xdr:to>
          <xdr:col>9221</xdr:col>
          <xdr:colOff>152400</xdr:colOff>
          <xdr:row>327687</xdr:row>
          <xdr:rowOff>152400</xdr:rowOff>
        </xdr:to>
        <xdr:sp macro="" textlink="">
          <xdr:nvSpPr>
            <xdr:cNvPr id="1606" name="List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1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393222</xdr:row>
          <xdr:rowOff>57150</xdr:rowOff>
        </xdr:from>
        <xdr:to>
          <xdr:col>9221</xdr:col>
          <xdr:colOff>152400</xdr:colOff>
          <xdr:row>393223</xdr:row>
          <xdr:rowOff>152400</xdr:rowOff>
        </xdr:to>
        <xdr:sp macro="" textlink="">
          <xdr:nvSpPr>
            <xdr:cNvPr id="1607" name="List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1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458758</xdr:row>
          <xdr:rowOff>57150</xdr:rowOff>
        </xdr:from>
        <xdr:to>
          <xdr:col>9221</xdr:col>
          <xdr:colOff>152400</xdr:colOff>
          <xdr:row>458759</xdr:row>
          <xdr:rowOff>152400</xdr:rowOff>
        </xdr:to>
        <xdr:sp macro="" textlink="">
          <xdr:nvSpPr>
            <xdr:cNvPr id="1608" name="List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1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524294</xdr:row>
          <xdr:rowOff>57150</xdr:rowOff>
        </xdr:from>
        <xdr:to>
          <xdr:col>9221</xdr:col>
          <xdr:colOff>152400</xdr:colOff>
          <xdr:row>524295</xdr:row>
          <xdr:rowOff>152400</xdr:rowOff>
        </xdr:to>
        <xdr:sp macro="" textlink="">
          <xdr:nvSpPr>
            <xdr:cNvPr id="1609" name="List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1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589830</xdr:row>
          <xdr:rowOff>57150</xdr:rowOff>
        </xdr:from>
        <xdr:to>
          <xdr:col>9221</xdr:col>
          <xdr:colOff>152400</xdr:colOff>
          <xdr:row>589831</xdr:row>
          <xdr:rowOff>152400</xdr:rowOff>
        </xdr:to>
        <xdr:sp macro="" textlink="">
          <xdr:nvSpPr>
            <xdr:cNvPr id="1610" name="List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1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655366</xdr:row>
          <xdr:rowOff>57150</xdr:rowOff>
        </xdr:from>
        <xdr:to>
          <xdr:col>9221</xdr:col>
          <xdr:colOff>152400</xdr:colOff>
          <xdr:row>655367</xdr:row>
          <xdr:rowOff>152400</xdr:rowOff>
        </xdr:to>
        <xdr:sp macro="" textlink="">
          <xdr:nvSpPr>
            <xdr:cNvPr id="1611" name="List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1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720902</xdr:row>
          <xdr:rowOff>57150</xdr:rowOff>
        </xdr:from>
        <xdr:to>
          <xdr:col>9221</xdr:col>
          <xdr:colOff>152400</xdr:colOff>
          <xdr:row>720903</xdr:row>
          <xdr:rowOff>152400</xdr:rowOff>
        </xdr:to>
        <xdr:sp macro="" textlink="">
          <xdr:nvSpPr>
            <xdr:cNvPr id="1612" name="List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1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786438</xdr:row>
          <xdr:rowOff>57150</xdr:rowOff>
        </xdr:from>
        <xdr:to>
          <xdr:col>9221</xdr:col>
          <xdr:colOff>152400</xdr:colOff>
          <xdr:row>786439</xdr:row>
          <xdr:rowOff>152400</xdr:rowOff>
        </xdr:to>
        <xdr:sp macro="" textlink="">
          <xdr:nvSpPr>
            <xdr:cNvPr id="1613" name="List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1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851974</xdr:row>
          <xdr:rowOff>57150</xdr:rowOff>
        </xdr:from>
        <xdr:to>
          <xdr:col>9221</xdr:col>
          <xdr:colOff>152400</xdr:colOff>
          <xdr:row>851975</xdr:row>
          <xdr:rowOff>152400</xdr:rowOff>
        </xdr:to>
        <xdr:sp macro="" textlink="">
          <xdr:nvSpPr>
            <xdr:cNvPr id="1614" name="List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1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917510</xdr:row>
          <xdr:rowOff>57150</xdr:rowOff>
        </xdr:from>
        <xdr:to>
          <xdr:col>9221</xdr:col>
          <xdr:colOff>152400</xdr:colOff>
          <xdr:row>917511</xdr:row>
          <xdr:rowOff>152400</xdr:rowOff>
        </xdr:to>
        <xdr:sp macro="" textlink="">
          <xdr:nvSpPr>
            <xdr:cNvPr id="1615" name="List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1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9220</xdr:col>
          <xdr:colOff>0</xdr:colOff>
          <xdr:row>983046</xdr:row>
          <xdr:rowOff>57150</xdr:rowOff>
        </xdr:from>
        <xdr:to>
          <xdr:col>9221</xdr:col>
          <xdr:colOff>152400</xdr:colOff>
          <xdr:row>983047</xdr:row>
          <xdr:rowOff>152400</xdr:rowOff>
        </xdr:to>
        <xdr:sp macro="" textlink="">
          <xdr:nvSpPr>
            <xdr:cNvPr id="1616" name="List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1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10</xdr:row>
          <xdr:rowOff>57150</xdr:rowOff>
        </xdr:from>
        <xdr:to>
          <xdr:col>9477</xdr:col>
          <xdr:colOff>152400</xdr:colOff>
          <xdr:row>11</xdr:row>
          <xdr:rowOff>19050</xdr:rowOff>
        </xdr:to>
        <xdr:sp macro="" textlink="">
          <xdr:nvSpPr>
            <xdr:cNvPr id="1617" name="List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1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65542</xdr:row>
          <xdr:rowOff>57150</xdr:rowOff>
        </xdr:from>
        <xdr:to>
          <xdr:col>9477</xdr:col>
          <xdr:colOff>152400</xdr:colOff>
          <xdr:row>65543</xdr:row>
          <xdr:rowOff>152400</xdr:rowOff>
        </xdr:to>
        <xdr:sp macro="" textlink="">
          <xdr:nvSpPr>
            <xdr:cNvPr id="1618" name="List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1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131078</xdr:row>
          <xdr:rowOff>57150</xdr:rowOff>
        </xdr:from>
        <xdr:to>
          <xdr:col>9477</xdr:col>
          <xdr:colOff>152400</xdr:colOff>
          <xdr:row>131079</xdr:row>
          <xdr:rowOff>152400</xdr:rowOff>
        </xdr:to>
        <xdr:sp macro="" textlink="">
          <xdr:nvSpPr>
            <xdr:cNvPr id="1619" name="List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1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196614</xdr:row>
          <xdr:rowOff>57150</xdr:rowOff>
        </xdr:from>
        <xdr:to>
          <xdr:col>9477</xdr:col>
          <xdr:colOff>152400</xdr:colOff>
          <xdr:row>196615</xdr:row>
          <xdr:rowOff>152400</xdr:rowOff>
        </xdr:to>
        <xdr:sp macro="" textlink="">
          <xdr:nvSpPr>
            <xdr:cNvPr id="1620" name="List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1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262150</xdr:row>
          <xdr:rowOff>57150</xdr:rowOff>
        </xdr:from>
        <xdr:to>
          <xdr:col>9477</xdr:col>
          <xdr:colOff>152400</xdr:colOff>
          <xdr:row>262151</xdr:row>
          <xdr:rowOff>152400</xdr:rowOff>
        </xdr:to>
        <xdr:sp macro="" textlink="">
          <xdr:nvSpPr>
            <xdr:cNvPr id="1621" name="List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1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327686</xdr:row>
          <xdr:rowOff>57150</xdr:rowOff>
        </xdr:from>
        <xdr:to>
          <xdr:col>9477</xdr:col>
          <xdr:colOff>152400</xdr:colOff>
          <xdr:row>327687</xdr:row>
          <xdr:rowOff>152400</xdr:rowOff>
        </xdr:to>
        <xdr:sp macro="" textlink="">
          <xdr:nvSpPr>
            <xdr:cNvPr id="1622" name="List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1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393222</xdr:row>
          <xdr:rowOff>57150</xdr:rowOff>
        </xdr:from>
        <xdr:to>
          <xdr:col>9477</xdr:col>
          <xdr:colOff>152400</xdr:colOff>
          <xdr:row>393223</xdr:row>
          <xdr:rowOff>152400</xdr:rowOff>
        </xdr:to>
        <xdr:sp macro="" textlink="">
          <xdr:nvSpPr>
            <xdr:cNvPr id="1623" name="List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1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458758</xdr:row>
          <xdr:rowOff>57150</xdr:rowOff>
        </xdr:from>
        <xdr:to>
          <xdr:col>9477</xdr:col>
          <xdr:colOff>152400</xdr:colOff>
          <xdr:row>458759</xdr:row>
          <xdr:rowOff>152400</xdr:rowOff>
        </xdr:to>
        <xdr:sp macro="" textlink="">
          <xdr:nvSpPr>
            <xdr:cNvPr id="1624" name="List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1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524294</xdr:row>
          <xdr:rowOff>57150</xdr:rowOff>
        </xdr:from>
        <xdr:to>
          <xdr:col>9477</xdr:col>
          <xdr:colOff>152400</xdr:colOff>
          <xdr:row>524295</xdr:row>
          <xdr:rowOff>152400</xdr:rowOff>
        </xdr:to>
        <xdr:sp macro="" textlink="">
          <xdr:nvSpPr>
            <xdr:cNvPr id="1625" name="List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1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589830</xdr:row>
          <xdr:rowOff>57150</xdr:rowOff>
        </xdr:from>
        <xdr:to>
          <xdr:col>9477</xdr:col>
          <xdr:colOff>152400</xdr:colOff>
          <xdr:row>589831</xdr:row>
          <xdr:rowOff>152400</xdr:rowOff>
        </xdr:to>
        <xdr:sp macro="" textlink="">
          <xdr:nvSpPr>
            <xdr:cNvPr id="1626" name="List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1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655366</xdr:row>
          <xdr:rowOff>57150</xdr:rowOff>
        </xdr:from>
        <xdr:to>
          <xdr:col>9477</xdr:col>
          <xdr:colOff>152400</xdr:colOff>
          <xdr:row>655367</xdr:row>
          <xdr:rowOff>152400</xdr:rowOff>
        </xdr:to>
        <xdr:sp macro="" textlink="">
          <xdr:nvSpPr>
            <xdr:cNvPr id="1627" name="List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1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720902</xdr:row>
          <xdr:rowOff>57150</xdr:rowOff>
        </xdr:from>
        <xdr:to>
          <xdr:col>9477</xdr:col>
          <xdr:colOff>152400</xdr:colOff>
          <xdr:row>720903</xdr:row>
          <xdr:rowOff>152400</xdr:rowOff>
        </xdr:to>
        <xdr:sp macro="" textlink="">
          <xdr:nvSpPr>
            <xdr:cNvPr id="1628" name="List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1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786438</xdr:row>
          <xdr:rowOff>57150</xdr:rowOff>
        </xdr:from>
        <xdr:to>
          <xdr:col>9477</xdr:col>
          <xdr:colOff>152400</xdr:colOff>
          <xdr:row>786439</xdr:row>
          <xdr:rowOff>152400</xdr:rowOff>
        </xdr:to>
        <xdr:sp macro="" textlink="">
          <xdr:nvSpPr>
            <xdr:cNvPr id="1629" name="List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1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851974</xdr:row>
          <xdr:rowOff>57150</xdr:rowOff>
        </xdr:from>
        <xdr:to>
          <xdr:col>9477</xdr:col>
          <xdr:colOff>152400</xdr:colOff>
          <xdr:row>851975</xdr:row>
          <xdr:rowOff>152400</xdr:rowOff>
        </xdr:to>
        <xdr:sp macro="" textlink="">
          <xdr:nvSpPr>
            <xdr:cNvPr id="1630" name="List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1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917510</xdr:row>
          <xdr:rowOff>57150</xdr:rowOff>
        </xdr:from>
        <xdr:to>
          <xdr:col>9477</xdr:col>
          <xdr:colOff>152400</xdr:colOff>
          <xdr:row>917511</xdr:row>
          <xdr:rowOff>152400</xdr:rowOff>
        </xdr:to>
        <xdr:sp macro="" textlink="">
          <xdr:nvSpPr>
            <xdr:cNvPr id="1631" name="List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1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9476</xdr:col>
          <xdr:colOff>0</xdr:colOff>
          <xdr:row>983046</xdr:row>
          <xdr:rowOff>57150</xdr:rowOff>
        </xdr:from>
        <xdr:to>
          <xdr:col>9477</xdr:col>
          <xdr:colOff>152400</xdr:colOff>
          <xdr:row>983047</xdr:row>
          <xdr:rowOff>152400</xdr:rowOff>
        </xdr:to>
        <xdr:sp macro="" textlink="">
          <xdr:nvSpPr>
            <xdr:cNvPr id="1632" name="List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1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10</xdr:row>
          <xdr:rowOff>57150</xdr:rowOff>
        </xdr:from>
        <xdr:to>
          <xdr:col>9733</xdr:col>
          <xdr:colOff>152400</xdr:colOff>
          <xdr:row>11</xdr:row>
          <xdr:rowOff>19050</xdr:rowOff>
        </xdr:to>
        <xdr:sp macro="" textlink="">
          <xdr:nvSpPr>
            <xdr:cNvPr id="1633" name="List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1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65542</xdr:row>
          <xdr:rowOff>57150</xdr:rowOff>
        </xdr:from>
        <xdr:to>
          <xdr:col>9733</xdr:col>
          <xdr:colOff>152400</xdr:colOff>
          <xdr:row>65543</xdr:row>
          <xdr:rowOff>152400</xdr:rowOff>
        </xdr:to>
        <xdr:sp macro="" textlink="">
          <xdr:nvSpPr>
            <xdr:cNvPr id="1634" name="List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1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131078</xdr:row>
          <xdr:rowOff>57150</xdr:rowOff>
        </xdr:from>
        <xdr:to>
          <xdr:col>9733</xdr:col>
          <xdr:colOff>152400</xdr:colOff>
          <xdr:row>131079</xdr:row>
          <xdr:rowOff>152400</xdr:rowOff>
        </xdr:to>
        <xdr:sp macro="" textlink="">
          <xdr:nvSpPr>
            <xdr:cNvPr id="1635" name="List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1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196614</xdr:row>
          <xdr:rowOff>57150</xdr:rowOff>
        </xdr:from>
        <xdr:to>
          <xdr:col>9733</xdr:col>
          <xdr:colOff>152400</xdr:colOff>
          <xdr:row>196615</xdr:row>
          <xdr:rowOff>152400</xdr:rowOff>
        </xdr:to>
        <xdr:sp macro="" textlink="">
          <xdr:nvSpPr>
            <xdr:cNvPr id="1636" name="List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1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262150</xdr:row>
          <xdr:rowOff>57150</xdr:rowOff>
        </xdr:from>
        <xdr:to>
          <xdr:col>9733</xdr:col>
          <xdr:colOff>152400</xdr:colOff>
          <xdr:row>262151</xdr:row>
          <xdr:rowOff>152400</xdr:rowOff>
        </xdr:to>
        <xdr:sp macro="" textlink="">
          <xdr:nvSpPr>
            <xdr:cNvPr id="1637" name="List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1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327686</xdr:row>
          <xdr:rowOff>57150</xdr:rowOff>
        </xdr:from>
        <xdr:to>
          <xdr:col>9733</xdr:col>
          <xdr:colOff>152400</xdr:colOff>
          <xdr:row>327687</xdr:row>
          <xdr:rowOff>152400</xdr:rowOff>
        </xdr:to>
        <xdr:sp macro="" textlink="">
          <xdr:nvSpPr>
            <xdr:cNvPr id="1638" name="List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1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393222</xdr:row>
          <xdr:rowOff>57150</xdr:rowOff>
        </xdr:from>
        <xdr:to>
          <xdr:col>9733</xdr:col>
          <xdr:colOff>152400</xdr:colOff>
          <xdr:row>393223</xdr:row>
          <xdr:rowOff>152400</xdr:rowOff>
        </xdr:to>
        <xdr:sp macro="" textlink="">
          <xdr:nvSpPr>
            <xdr:cNvPr id="1639" name="List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1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458758</xdr:row>
          <xdr:rowOff>57150</xdr:rowOff>
        </xdr:from>
        <xdr:to>
          <xdr:col>9733</xdr:col>
          <xdr:colOff>152400</xdr:colOff>
          <xdr:row>458759</xdr:row>
          <xdr:rowOff>152400</xdr:rowOff>
        </xdr:to>
        <xdr:sp macro="" textlink="">
          <xdr:nvSpPr>
            <xdr:cNvPr id="1640" name="List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1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524294</xdr:row>
          <xdr:rowOff>57150</xdr:rowOff>
        </xdr:from>
        <xdr:to>
          <xdr:col>9733</xdr:col>
          <xdr:colOff>152400</xdr:colOff>
          <xdr:row>524295</xdr:row>
          <xdr:rowOff>152400</xdr:rowOff>
        </xdr:to>
        <xdr:sp macro="" textlink="">
          <xdr:nvSpPr>
            <xdr:cNvPr id="1641" name="List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1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589830</xdr:row>
          <xdr:rowOff>57150</xdr:rowOff>
        </xdr:from>
        <xdr:to>
          <xdr:col>9733</xdr:col>
          <xdr:colOff>152400</xdr:colOff>
          <xdr:row>589831</xdr:row>
          <xdr:rowOff>152400</xdr:rowOff>
        </xdr:to>
        <xdr:sp macro="" textlink="">
          <xdr:nvSpPr>
            <xdr:cNvPr id="1642" name="List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1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655366</xdr:row>
          <xdr:rowOff>57150</xdr:rowOff>
        </xdr:from>
        <xdr:to>
          <xdr:col>9733</xdr:col>
          <xdr:colOff>152400</xdr:colOff>
          <xdr:row>655367</xdr:row>
          <xdr:rowOff>152400</xdr:rowOff>
        </xdr:to>
        <xdr:sp macro="" textlink="">
          <xdr:nvSpPr>
            <xdr:cNvPr id="1643" name="List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1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720902</xdr:row>
          <xdr:rowOff>57150</xdr:rowOff>
        </xdr:from>
        <xdr:to>
          <xdr:col>9733</xdr:col>
          <xdr:colOff>152400</xdr:colOff>
          <xdr:row>720903</xdr:row>
          <xdr:rowOff>152400</xdr:rowOff>
        </xdr:to>
        <xdr:sp macro="" textlink="">
          <xdr:nvSpPr>
            <xdr:cNvPr id="1644" name="List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1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786438</xdr:row>
          <xdr:rowOff>57150</xdr:rowOff>
        </xdr:from>
        <xdr:to>
          <xdr:col>9733</xdr:col>
          <xdr:colOff>152400</xdr:colOff>
          <xdr:row>786439</xdr:row>
          <xdr:rowOff>152400</xdr:rowOff>
        </xdr:to>
        <xdr:sp macro="" textlink="">
          <xdr:nvSpPr>
            <xdr:cNvPr id="1645" name="List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1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851974</xdr:row>
          <xdr:rowOff>57150</xdr:rowOff>
        </xdr:from>
        <xdr:to>
          <xdr:col>9733</xdr:col>
          <xdr:colOff>152400</xdr:colOff>
          <xdr:row>851975</xdr:row>
          <xdr:rowOff>152400</xdr:rowOff>
        </xdr:to>
        <xdr:sp macro="" textlink="">
          <xdr:nvSpPr>
            <xdr:cNvPr id="1646" name="List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1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917510</xdr:row>
          <xdr:rowOff>57150</xdr:rowOff>
        </xdr:from>
        <xdr:to>
          <xdr:col>9733</xdr:col>
          <xdr:colOff>152400</xdr:colOff>
          <xdr:row>917511</xdr:row>
          <xdr:rowOff>152400</xdr:rowOff>
        </xdr:to>
        <xdr:sp macro="" textlink="">
          <xdr:nvSpPr>
            <xdr:cNvPr id="1647" name="List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1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9732</xdr:col>
          <xdr:colOff>0</xdr:colOff>
          <xdr:row>983046</xdr:row>
          <xdr:rowOff>57150</xdr:rowOff>
        </xdr:from>
        <xdr:to>
          <xdr:col>9733</xdr:col>
          <xdr:colOff>152400</xdr:colOff>
          <xdr:row>983047</xdr:row>
          <xdr:rowOff>152400</xdr:rowOff>
        </xdr:to>
        <xdr:sp macro="" textlink="">
          <xdr:nvSpPr>
            <xdr:cNvPr id="1648" name="List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1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10</xdr:row>
          <xdr:rowOff>57150</xdr:rowOff>
        </xdr:from>
        <xdr:to>
          <xdr:col>9989</xdr:col>
          <xdr:colOff>152400</xdr:colOff>
          <xdr:row>11</xdr:row>
          <xdr:rowOff>19050</xdr:rowOff>
        </xdr:to>
        <xdr:sp macro="" textlink="">
          <xdr:nvSpPr>
            <xdr:cNvPr id="1649" name="List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1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65542</xdr:row>
          <xdr:rowOff>57150</xdr:rowOff>
        </xdr:from>
        <xdr:to>
          <xdr:col>9989</xdr:col>
          <xdr:colOff>152400</xdr:colOff>
          <xdr:row>65543</xdr:row>
          <xdr:rowOff>152400</xdr:rowOff>
        </xdr:to>
        <xdr:sp macro="" textlink="">
          <xdr:nvSpPr>
            <xdr:cNvPr id="1650" name="List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1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131078</xdr:row>
          <xdr:rowOff>57150</xdr:rowOff>
        </xdr:from>
        <xdr:to>
          <xdr:col>9989</xdr:col>
          <xdr:colOff>152400</xdr:colOff>
          <xdr:row>131079</xdr:row>
          <xdr:rowOff>152400</xdr:rowOff>
        </xdr:to>
        <xdr:sp macro="" textlink="">
          <xdr:nvSpPr>
            <xdr:cNvPr id="1651" name="List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1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196614</xdr:row>
          <xdr:rowOff>57150</xdr:rowOff>
        </xdr:from>
        <xdr:to>
          <xdr:col>9989</xdr:col>
          <xdr:colOff>152400</xdr:colOff>
          <xdr:row>196615</xdr:row>
          <xdr:rowOff>152400</xdr:rowOff>
        </xdr:to>
        <xdr:sp macro="" textlink="">
          <xdr:nvSpPr>
            <xdr:cNvPr id="1652" name="List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1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262150</xdr:row>
          <xdr:rowOff>57150</xdr:rowOff>
        </xdr:from>
        <xdr:to>
          <xdr:col>9989</xdr:col>
          <xdr:colOff>152400</xdr:colOff>
          <xdr:row>262151</xdr:row>
          <xdr:rowOff>152400</xdr:rowOff>
        </xdr:to>
        <xdr:sp macro="" textlink="">
          <xdr:nvSpPr>
            <xdr:cNvPr id="1653" name="List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1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327686</xdr:row>
          <xdr:rowOff>57150</xdr:rowOff>
        </xdr:from>
        <xdr:to>
          <xdr:col>9989</xdr:col>
          <xdr:colOff>152400</xdr:colOff>
          <xdr:row>327687</xdr:row>
          <xdr:rowOff>152400</xdr:rowOff>
        </xdr:to>
        <xdr:sp macro="" textlink="">
          <xdr:nvSpPr>
            <xdr:cNvPr id="1654" name="List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1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393222</xdr:row>
          <xdr:rowOff>57150</xdr:rowOff>
        </xdr:from>
        <xdr:to>
          <xdr:col>9989</xdr:col>
          <xdr:colOff>152400</xdr:colOff>
          <xdr:row>393223</xdr:row>
          <xdr:rowOff>152400</xdr:rowOff>
        </xdr:to>
        <xdr:sp macro="" textlink="">
          <xdr:nvSpPr>
            <xdr:cNvPr id="1655" name="List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1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458758</xdr:row>
          <xdr:rowOff>57150</xdr:rowOff>
        </xdr:from>
        <xdr:to>
          <xdr:col>9989</xdr:col>
          <xdr:colOff>152400</xdr:colOff>
          <xdr:row>458759</xdr:row>
          <xdr:rowOff>152400</xdr:rowOff>
        </xdr:to>
        <xdr:sp macro="" textlink="">
          <xdr:nvSpPr>
            <xdr:cNvPr id="1656" name="List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1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524294</xdr:row>
          <xdr:rowOff>57150</xdr:rowOff>
        </xdr:from>
        <xdr:to>
          <xdr:col>9989</xdr:col>
          <xdr:colOff>152400</xdr:colOff>
          <xdr:row>524295</xdr:row>
          <xdr:rowOff>152400</xdr:rowOff>
        </xdr:to>
        <xdr:sp macro="" textlink="">
          <xdr:nvSpPr>
            <xdr:cNvPr id="1657" name="List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1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589830</xdr:row>
          <xdr:rowOff>57150</xdr:rowOff>
        </xdr:from>
        <xdr:to>
          <xdr:col>9989</xdr:col>
          <xdr:colOff>152400</xdr:colOff>
          <xdr:row>589831</xdr:row>
          <xdr:rowOff>152400</xdr:rowOff>
        </xdr:to>
        <xdr:sp macro="" textlink="">
          <xdr:nvSpPr>
            <xdr:cNvPr id="1658" name="List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1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655366</xdr:row>
          <xdr:rowOff>57150</xdr:rowOff>
        </xdr:from>
        <xdr:to>
          <xdr:col>9989</xdr:col>
          <xdr:colOff>152400</xdr:colOff>
          <xdr:row>655367</xdr:row>
          <xdr:rowOff>152400</xdr:rowOff>
        </xdr:to>
        <xdr:sp macro="" textlink="">
          <xdr:nvSpPr>
            <xdr:cNvPr id="1659" name="List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1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720902</xdr:row>
          <xdr:rowOff>57150</xdr:rowOff>
        </xdr:from>
        <xdr:to>
          <xdr:col>9989</xdr:col>
          <xdr:colOff>152400</xdr:colOff>
          <xdr:row>720903</xdr:row>
          <xdr:rowOff>152400</xdr:rowOff>
        </xdr:to>
        <xdr:sp macro="" textlink="">
          <xdr:nvSpPr>
            <xdr:cNvPr id="1660" name="List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1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786438</xdr:row>
          <xdr:rowOff>57150</xdr:rowOff>
        </xdr:from>
        <xdr:to>
          <xdr:col>9989</xdr:col>
          <xdr:colOff>152400</xdr:colOff>
          <xdr:row>786439</xdr:row>
          <xdr:rowOff>152400</xdr:rowOff>
        </xdr:to>
        <xdr:sp macro="" textlink="">
          <xdr:nvSpPr>
            <xdr:cNvPr id="1661" name="List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1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851974</xdr:row>
          <xdr:rowOff>57150</xdr:rowOff>
        </xdr:from>
        <xdr:to>
          <xdr:col>9989</xdr:col>
          <xdr:colOff>152400</xdr:colOff>
          <xdr:row>851975</xdr:row>
          <xdr:rowOff>152400</xdr:rowOff>
        </xdr:to>
        <xdr:sp macro="" textlink="">
          <xdr:nvSpPr>
            <xdr:cNvPr id="1662" name="List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1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917510</xdr:row>
          <xdr:rowOff>57150</xdr:rowOff>
        </xdr:from>
        <xdr:to>
          <xdr:col>9989</xdr:col>
          <xdr:colOff>152400</xdr:colOff>
          <xdr:row>917511</xdr:row>
          <xdr:rowOff>152400</xdr:rowOff>
        </xdr:to>
        <xdr:sp macro="" textlink="">
          <xdr:nvSpPr>
            <xdr:cNvPr id="1663" name="List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1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9988</xdr:col>
          <xdr:colOff>0</xdr:colOff>
          <xdr:row>983046</xdr:row>
          <xdr:rowOff>57150</xdr:rowOff>
        </xdr:from>
        <xdr:to>
          <xdr:col>9989</xdr:col>
          <xdr:colOff>152400</xdr:colOff>
          <xdr:row>983047</xdr:row>
          <xdr:rowOff>152400</xdr:rowOff>
        </xdr:to>
        <xdr:sp macro="" textlink="">
          <xdr:nvSpPr>
            <xdr:cNvPr id="1664" name="List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1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10</xdr:row>
          <xdr:rowOff>57150</xdr:rowOff>
        </xdr:from>
        <xdr:to>
          <xdr:col>10245</xdr:col>
          <xdr:colOff>152400</xdr:colOff>
          <xdr:row>11</xdr:row>
          <xdr:rowOff>19050</xdr:rowOff>
        </xdr:to>
        <xdr:sp macro="" textlink="">
          <xdr:nvSpPr>
            <xdr:cNvPr id="1665" name="List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1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65542</xdr:row>
          <xdr:rowOff>57150</xdr:rowOff>
        </xdr:from>
        <xdr:to>
          <xdr:col>10245</xdr:col>
          <xdr:colOff>152400</xdr:colOff>
          <xdr:row>65543</xdr:row>
          <xdr:rowOff>152400</xdr:rowOff>
        </xdr:to>
        <xdr:sp macro="" textlink="">
          <xdr:nvSpPr>
            <xdr:cNvPr id="1666" name="List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1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131078</xdr:row>
          <xdr:rowOff>57150</xdr:rowOff>
        </xdr:from>
        <xdr:to>
          <xdr:col>10245</xdr:col>
          <xdr:colOff>152400</xdr:colOff>
          <xdr:row>131079</xdr:row>
          <xdr:rowOff>152400</xdr:rowOff>
        </xdr:to>
        <xdr:sp macro="" textlink="">
          <xdr:nvSpPr>
            <xdr:cNvPr id="1667" name="List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1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196614</xdr:row>
          <xdr:rowOff>57150</xdr:rowOff>
        </xdr:from>
        <xdr:to>
          <xdr:col>10245</xdr:col>
          <xdr:colOff>152400</xdr:colOff>
          <xdr:row>196615</xdr:row>
          <xdr:rowOff>152400</xdr:rowOff>
        </xdr:to>
        <xdr:sp macro="" textlink="">
          <xdr:nvSpPr>
            <xdr:cNvPr id="1668" name="List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1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262150</xdr:row>
          <xdr:rowOff>57150</xdr:rowOff>
        </xdr:from>
        <xdr:to>
          <xdr:col>10245</xdr:col>
          <xdr:colOff>152400</xdr:colOff>
          <xdr:row>262151</xdr:row>
          <xdr:rowOff>152400</xdr:rowOff>
        </xdr:to>
        <xdr:sp macro="" textlink="">
          <xdr:nvSpPr>
            <xdr:cNvPr id="1669" name="List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1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327686</xdr:row>
          <xdr:rowOff>57150</xdr:rowOff>
        </xdr:from>
        <xdr:to>
          <xdr:col>10245</xdr:col>
          <xdr:colOff>152400</xdr:colOff>
          <xdr:row>327687</xdr:row>
          <xdr:rowOff>152400</xdr:rowOff>
        </xdr:to>
        <xdr:sp macro="" textlink="">
          <xdr:nvSpPr>
            <xdr:cNvPr id="1670" name="List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1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393222</xdr:row>
          <xdr:rowOff>57150</xdr:rowOff>
        </xdr:from>
        <xdr:to>
          <xdr:col>10245</xdr:col>
          <xdr:colOff>152400</xdr:colOff>
          <xdr:row>393223</xdr:row>
          <xdr:rowOff>152400</xdr:rowOff>
        </xdr:to>
        <xdr:sp macro="" textlink="">
          <xdr:nvSpPr>
            <xdr:cNvPr id="1671" name="List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1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458758</xdr:row>
          <xdr:rowOff>57150</xdr:rowOff>
        </xdr:from>
        <xdr:to>
          <xdr:col>10245</xdr:col>
          <xdr:colOff>152400</xdr:colOff>
          <xdr:row>458759</xdr:row>
          <xdr:rowOff>152400</xdr:rowOff>
        </xdr:to>
        <xdr:sp macro="" textlink="">
          <xdr:nvSpPr>
            <xdr:cNvPr id="1672" name="List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1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524294</xdr:row>
          <xdr:rowOff>57150</xdr:rowOff>
        </xdr:from>
        <xdr:to>
          <xdr:col>10245</xdr:col>
          <xdr:colOff>152400</xdr:colOff>
          <xdr:row>524295</xdr:row>
          <xdr:rowOff>152400</xdr:rowOff>
        </xdr:to>
        <xdr:sp macro="" textlink="">
          <xdr:nvSpPr>
            <xdr:cNvPr id="1673" name="List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1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589830</xdr:row>
          <xdr:rowOff>57150</xdr:rowOff>
        </xdr:from>
        <xdr:to>
          <xdr:col>10245</xdr:col>
          <xdr:colOff>152400</xdr:colOff>
          <xdr:row>589831</xdr:row>
          <xdr:rowOff>152400</xdr:rowOff>
        </xdr:to>
        <xdr:sp macro="" textlink="">
          <xdr:nvSpPr>
            <xdr:cNvPr id="1674" name="List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1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655366</xdr:row>
          <xdr:rowOff>57150</xdr:rowOff>
        </xdr:from>
        <xdr:to>
          <xdr:col>10245</xdr:col>
          <xdr:colOff>152400</xdr:colOff>
          <xdr:row>655367</xdr:row>
          <xdr:rowOff>152400</xdr:rowOff>
        </xdr:to>
        <xdr:sp macro="" textlink="">
          <xdr:nvSpPr>
            <xdr:cNvPr id="1675" name="List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1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720902</xdr:row>
          <xdr:rowOff>57150</xdr:rowOff>
        </xdr:from>
        <xdr:to>
          <xdr:col>10245</xdr:col>
          <xdr:colOff>152400</xdr:colOff>
          <xdr:row>720903</xdr:row>
          <xdr:rowOff>152400</xdr:rowOff>
        </xdr:to>
        <xdr:sp macro="" textlink="">
          <xdr:nvSpPr>
            <xdr:cNvPr id="1676" name="List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1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786438</xdr:row>
          <xdr:rowOff>57150</xdr:rowOff>
        </xdr:from>
        <xdr:to>
          <xdr:col>10245</xdr:col>
          <xdr:colOff>152400</xdr:colOff>
          <xdr:row>786439</xdr:row>
          <xdr:rowOff>152400</xdr:rowOff>
        </xdr:to>
        <xdr:sp macro="" textlink="">
          <xdr:nvSpPr>
            <xdr:cNvPr id="1677" name="List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1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851974</xdr:row>
          <xdr:rowOff>57150</xdr:rowOff>
        </xdr:from>
        <xdr:to>
          <xdr:col>10245</xdr:col>
          <xdr:colOff>152400</xdr:colOff>
          <xdr:row>851975</xdr:row>
          <xdr:rowOff>152400</xdr:rowOff>
        </xdr:to>
        <xdr:sp macro="" textlink="">
          <xdr:nvSpPr>
            <xdr:cNvPr id="1678" name="List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1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917510</xdr:row>
          <xdr:rowOff>57150</xdr:rowOff>
        </xdr:from>
        <xdr:to>
          <xdr:col>10245</xdr:col>
          <xdr:colOff>152400</xdr:colOff>
          <xdr:row>917511</xdr:row>
          <xdr:rowOff>152400</xdr:rowOff>
        </xdr:to>
        <xdr:sp macro="" textlink="">
          <xdr:nvSpPr>
            <xdr:cNvPr id="1679" name="List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1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10244</xdr:col>
          <xdr:colOff>0</xdr:colOff>
          <xdr:row>983046</xdr:row>
          <xdr:rowOff>57150</xdr:rowOff>
        </xdr:from>
        <xdr:to>
          <xdr:col>10245</xdr:col>
          <xdr:colOff>152400</xdr:colOff>
          <xdr:row>983047</xdr:row>
          <xdr:rowOff>152400</xdr:rowOff>
        </xdr:to>
        <xdr:sp macro="" textlink="">
          <xdr:nvSpPr>
            <xdr:cNvPr id="1680" name="List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1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10</xdr:row>
          <xdr:rowOff>57150</xdr:rowOff>
        </xdr:from>
        <xdr:to>
          <xdr:col>10501</xdr:col>
          <xdr:colOff>152400</xdr:colOff>
          <xdr:row>11</xdr:row>
          <xdr:rowOff>19050</xdr:rowOff>
        </xdr:to>
        <xdr:sp macro="" textlink="">
          <xdr:nvSpPr>
            <xdr:cNvPr id="1681" name="List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1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65542</xdr:row>
          <xdr:rowOff>57150</xdr:rowOff>
        </xdr:from>
        <xdr:to>
          <xdr:col>10501</xdr:col>
          <xdr:colOff>152400</xdr:colOff>
          <xdr:row>65543</xdr:row>
          <xdr:rowOff>152400</xdr:rowOff>
        </xdr:to>
        <xdr:sp macro="" textlink="">
          <xdr:nvSpPr>
            <xdr:cNvPr id="1682" name="List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1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131078</xdr:row>
          <xdr:rowOff>57150</xdr:rowOff>
        </xdr:from>
        <xdr:to>
          <xdr:col>10501</xdr:col>
          <xdr:colOff>152400</xdr:colOff>
          <xdr:row>131079</xdr:row>
          <xdr:rowOff>152400</xdr:rowOff>
        </xdr:to>
        <xdr:sp macro="" textlink="">
          <xdr:nvSpPr>
            <xdr:cNvPr id="1683" name="List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1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196614</xdr:row>
          <xdr:rowOff>57150</xdr:rowOff>
        </xdr:from>
        <xdr:to>
          <xdr:col>10501</xdr:col>
          <xdr:colOff>152400</xdr:colOff>
          <xdr:row>196615</xdr:row>
          <xdr:rowOff>152400</xdr:rowOff>
        </xdr:to>
        <xdr:sp macro="" textlink="">
          <xdr:nvSpPr>
            <xdr:cNvPr id="1684" name="List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1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262150</xdr:row>
          <xdr:rowOff>57150</xdr:rowOff>
        </xdr:from>
        <xdr:to>
          <xdr:col>10501</xdr:col>
          <xdr:colOff>152400</xdr:colOff>
          <xdr:row>262151</xdr:row>
          <xdr:rowOff>152400</xdr:rowOff>
        </xdr:to>
        <xdr:sp macro="" textlink="">
          <xdr:nvSpPr>
            <xdr:cNvPr id="1685" name="List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1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327686</xdr:row>
          <xdr:rowOff>57150</xdr:rowOff>
        </xdr:from>
        <xdr:to>
          <xdr:col>10501</xdr:col>
          <xdr:colOff>152400</xdr:colOff>
          <xdr:row>327687</xdr:row>
          <xdr:rowOff>152400</xdr:rowOff>
        </xdr:to>
        <xdr:sp macro="" textlink="">
          <xdr:nvSpPr>
            <xdr:cNvPr id="1686" name="List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1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393222</xdr:row>
          <xdr:rowOff>57150</xdr:rowOff>
        </xdr:from>
        <xdr:to>
          <xdr:col>10501</xdr:col>
          <xdr:colOff>152400</xdr:colOff>
          <xdr:row>393223</xdr:row>
          <xdr:rowOff>152400</xdr:rowOff>
        </xdr:to>
        <xdr:sp macro="" textlink="">
          <xdr:nvSpPr>
            <xdr:cNvPr id="1687" name="List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1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458758</xdr:row>
          <xdr:rowOff>57150</xdr:rowOff>
        </xdr:from>
        <xdr:to>
          <xdr:col>10501</xdr:col>
          <xdr:colOff>152400</xdr:colOff>
          <xdr:row>458759</xdr:row>
          <xdr:rowOff>152400</xdr:rowOff>
        </xdr:to>
        <xdr:sp macro="" textlink="">
          <xdr:nvSpPr>
            <xdr:cNvPr id="1688" name="List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1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524294</xdr:row>
          <xdr:rowOff>57150</xdr:rowOff>
        </xdr:from>
        <xdr:to>
          <xdr:col>10501</xdr:col>
          <xdr:colOff>152400</xdr:colOff>
          <xdr:row>524295</xdr:row>
          <xdr:rowOff>152400</xdr:rowOff>
        </xdr:to>
        <xdr:sp macro="" textlink="">
          <xdr:nvSpPr>
            <xdr:cNvPr id="1689" name="List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1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589830</xdr:row>
          <xdr:rowOff>57150</xdr:rowOff>
        </xdr:from>
        <xdr:to>
          <xdr:col>10501</xdr:col>
          <xdr:colOff>152400</xdr:colOff>
          <xdr:row>589831</xdr:row>
          <xdr:rowOff>152400</xdr:rowOff>
        </xdr:to>
        <xdr:sp macro="" textlink="">
          <xdr:nvSpPr>
            <xdr:cNvPr id="1690" name="List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1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655366</xdr:row>
          <xdr:rowOff>57150</xdr:rowOff>
        </xdr:from>
        <xdr:to>
          <xdr:col>10501</xdr:col>
          <xdr:colOff>152400</xdr:colOff>
          <xdr:row>655367</xdr:row>
          <xdr:rowOff>152400</xdr:rowOff>
        </xdr:to>
        <xdr:sp macro="" textlink="">
          <xdr:nvSpPr>
            <xdr:cNvPr id="1691" name="List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1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720902</xdr:row>
          <xdr:rowOff>57150</xdr:rowOff>
        </xdr:from>
        <xdr:to>
          <xdr:col>10501</xdr:col>
          <xdr:colOff>152400</xdr:colOff>
          <xdr:row>720903</xdr:row>
          <xdr:rowOff>152400</xdr:rowOff>
        </xdr:to>
        <xdr:sp macro="" textlink="">
          <xdr:nvSpPr>
            <xdr:cNvPr id="1692" name="List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1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786438</xdr:row>
          <xdr:rowOff>57150</xdr:rowOff>
        </xdr:from>
        <xdr:to>
          <xdr:col>10501</xdr:col>
          <xdr:colOff>152400</xdr:colOff>
          <xdr:row>786439</xdr:row>
          <xdr:rowOff>152400</xdr:rowOff>
        </xdr:to>
        <xdr:sp macro="" textlink="">
          <xdr:nvSpPr>
            <xdr:cNvPr id="1693" name="List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1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851974</xdr:row>
          <xdr:rowOff>57150</xdr:rowOff>
        </xdr:from>
        <xdr:to>
          <xdr:col>10501</xdr:col>
          <xdr:colOff>152400</xdr:colOff>
          <xdr:row>851975</xdr:row>
          <xdr:rowOff>152400</xdr:rowOff>
        </xdr:to>
        <xdr:sp macro="" textlink="">
          <xdr:nvSpPr>
            <xdr:cNvPr id="1694" name="List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1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917510</xdr:row>
          <xdr:rowOff>57150</xdr:rowOff>
        </xdr:from>
        <xdr:to>
          <xdr:col>10501</xdr:col>
          <xdr:colOff>152400</xdr:colOff>
          <xdr:row>917511</xdr:row>
          <xdr:rowOff>152400</xdr:rowOff>
        </xdr:to>
        <xdr:sp macro="" textlink="">
          <xdr:nvSpPr>
            <xdr:cNvPr id="1695" name="List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1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10500</xdr:col>
          <xdr:colOff>0</xdr:colOff>
          <xdr:row>983046</xdr:row>
          <xdr:rowOff>57150</xdr:rowOff>
        </xdr:from>
        <xdr:to>
          <xdr:col>10501</xdr:col>
          <xdr:colOff>152400</xdr:colOff>
          <xdr:row>983047</xdr:row>
          <xdr:rowOff>152400</xdr:rowOff>
        </xdr:to>
        <xdr:sp macro="" textlink="">
          <xdr:nvSpPr>
            <xdr:cNvPr id="1696" name="List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1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10</xdr:row>
          <xdr:rowOff>57150</xdr:rowOff>
        </xdr:from>
        <xdr:to>
          <xdr:col>10757</xdr:col>
          <xdr:colOff>152400</xdr:colOff>
          <xdr:row>11</xdr:row>
          <xdr:rowOff>19050</xdr:rowOff>
        </xdr:to>
        <xdr:sp macro="" textlink="">
          <xdr:nvSpPr>
            <xdr:cNvPr id="1697" name="List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1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65542</xdr:row>
          <xdr:rowOff>57150</xdr:rowOff>
        </xdr:from>
        <xdr:to>
          <xdr:col>10757</xdr:col>
          <xdr:colOff>152400</xdr:colOff>
          <xdr:row>65543</xdr:row>
          <xdr:rowOff>152400</xdr:rowOff>
        </xdr:to>
        <xdr:sp macro="" textlink="">
          <xdr:nvSpPr>
            <xdr:cNvPr id="1698" name="List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1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131078</xdr:row>
          <xdr:rowOff>57150</xdr:rowOff>
        </xdr:from>
        <xdr:to>
          <xdr:col>10757</xdr:col>
          <xdr:colOff>152400</xdr:colOff>
          <xdr:row>131079</xdr:row>
          <xdr:rowOff>152400</xdr:rowOff>
        </xdr:to>
        <xdr:sp macro="" textlink="">
          <xdr:nvSpPr>
            <xdr:cNvPr id="1699" name="List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1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196614</xdr:row>
          <xdr:rowOff>57150</xdr:rowOff>
        </xdr:from>
        <xdr:to>
          <xdr:col>10757</xdr:col>
          <xdr:colOff>152400</xdr:colOff>
          <xdr:row>196615</xdr:row>
          <xdr:rowOff>152400</xdr:rowOff>
        </xdr:to>
        <xdr:sp macro="" textlink="">
          <xdr:nvSpPr>
            <xdr:cNvPr id="1700" name="List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1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262150</xdr:row>
          <xdr:rowOff>57150</xdr:rowOff>
        </xdr:from>
        <xdr:to>
          <xdr:col>10757</xdr:col>
          <xdr:colOff>152400</xdr:colOff>
          <xdr:row>262151</xdr:row>
          <xdr:rowOff>152400</xdr:rowOff>
        </xdr:to>
        <xdr:sp macro="" textlink="">
          <xdr:nvSpPr>
            <xdr:cNvPr id="1701" name="List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1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327686</xdr:row>
          <xdr:rowOff>57150</xdr:rowOff>
        </xdr:from>
        <xdr:to>
          <xdr:col>10757</xdr:col>
          <xdr:colOff>152400</xdr:colOff>
          <xdr:row>327687</xdr:row>
          <xdr:rowOff>152400</xdr:rowOff>
        </xdr:to>
        <xdr:sp macro="" textlink="">
          <xdr:nvSpPr>
            <xdr:cNvPr id="1702" name="List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1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393222</xdr:row>
          <xdr:rowOff>57150</xdr:rowOff>
        </xdr:from>
        <xdr:to>
          <xdr:col>10757</xdr:col>
          <xdr:colOff>152400</xdr:colOff>
          <xdr:row>393223</xdr:row>
          <xdr:rowOff>152400</xdr:rowOff>
        </xdr:to>
        <xdr:sp macro="" textlink="">
          <xdr:nvSpPr>
            <xdr:cNvPr id="1703" name="List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1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458758</xdr:row>
          <xdr:rowOff>57150</xdr:rowOff>
        </xdr:from>
        <xdr:to>
          <xdr:col>10757</xdr:col>
          <xdr:colOff>152400</xdr:colOff>
          <xdr:row>458759</xdr:row>
          <xdr:rowOff>152400</xdr:rowOff>
        </xdr:to>
        <xdr:sp macro="" textlink="">
          <xdr:nvSpPr>
            <xdr:cNvPr id="1704" name="List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1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524294</xdr:row>
          <xdr:rowOff>57150</xdr:rowOff>
        </xdr:from>
        <xdr:to>
          <xdr:col>10757</xdr:col>
          <xdr:colOff>152400</xdr:colOff>
          <xdr:row>524295</xdr:row>
          <xdr:rowOff>152400</xdr:rowOff>
        </xdr:to>
        <xdr:sp macro="" textlink="">
          <xdr:nvSpPr>
            <xdr:cNvPr id="1705" name="List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1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589830</xdr:row>
          <xdr:rowOff>57150</xdr:rowOff>
        </xdr:from>
        <xdr:to>
          <xdr:col>10757</xdr:col>
          <xdr:colOff>152400</xdr:colOff>
          <xdr:row>589831</xdr:row>
          <xdr:rowOff>152400</xdr:rowOff>
        </xdr:to>
        <xdr:sp macro="" textlink="">
          <xdr:nvSpPr>
            <xdr:cNvPr id="1706" name="List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1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655366</xdr:row>
          <xdr:rowOff>57150</xdr:rowOff>
        </xdr:from>
        <xdr:to>
          <xdr:col>10757</xdr:col>
          <xdr:colOff>152400</xdr:colOff>
          <xdr:row>655367</xdr:row>
          <xdr:rowOff>152400</xdr:rowOff>
        </xdr:to>
        <xdr:sp macro="" textlink="">
          <xdr:nvSpPr>
            <xdr:cNvPr id="1707" name="List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1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720902</xdr:row>
          <xdr:rowOff>57150</xdr:rowOff>
        </xdr:from>
        <xdr:to>
          <xdr:col>10757</xdr:col>
          <xdr:colOff>152400</xdr:colOff>
          <xdr:row>720903</xdr:row>
          <xdr:rowOff>152400</xdr:rowOff>
        </xdr:to>
        <xdr:sp macro="" textlink="">
          <xdr:nvSpPr>
            <xdr:cNvPr id="1708" name="List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1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786438</xdr:row>
          <xdr:rowOff>57150</xdr:rowOff>
        </xdr:from>
        <xdr:to>
          <xdr:col>10757</xdr:col>
          <xdr:colOff>152400</xdr:colOff>
          <xdr:row>786439</xdr:row>
          <xdr:rowOff>152400</xdr:rowOff>
        </xdr:to>
        <xdr:sp macro="" textlink="">
          <xdr:nvSpPr>
            <xdr:cNvPr id="1709" name="List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1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851974</xdr:row>
          <xdr:rowOff>57150</xdr:rowOff>
        </xdr:from>
        <xdr:to>
          <xdr:col>10757</xdr:col>
          <xdr:colOff>152400</xdr:colOff>
          <xdr:row>851975</xdr:row>
          <xdr:rowOff>152400</xdr:rowOff>
        </xdr:to>
        <xdr:sp macro="" textlink="">
          <xdr:nvSpPr>
            <xdr:cNvPr id="1710" name="List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1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917510</xdr:row>
          <xdr:rowOff>57150</xdr:rowOff>
        </xdr:from>
        <xdr:to>
          <xdr:col>10757</xdr:col>
          <xdr:colOff>152400</xdr:colOff>
          <xdr:row>917511</xdr:row>
          <xdr:rowOff>152400</xdr:rowOff>
        </xdr:to>
        <xdr:sp macro="" textlink="">
          <xdr:nvSpPr>
            <xdr:cNvPr id="1711" name="List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1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10756</xdr:col>
          <xdr:colOff>0</xdr:colOff>
          <xdr:row>983046</xdr:row>
          <xdr:rowOff>57150</xdr:rowOff>
        </xdr:from>
        <xdr:to>
          <xdr:col>10757</xdr:col>
          <xdr:colOff>152400</xdr:colOff>
          <xdr:row>983047</xdr:row>
          <xdr:rowOff>152400</xdr:rowOff>
        </xdr:to>
        <xdr:sp macro="" textlink="">
          <xdr:nvSpPr>
            <xdr:cNvPr id="1712" name="List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1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10</xdr:row>
          <xdr:rowOff>57150</xdr:rowOff>
        </xdr:from>
        <xdr:to>
          <xdr:col>11013</xdr:col>
          <xdr:colOff>152400</xdr:colOff>
          <xdr:row>11</xdr:row>
          <xdr:rowOff>19050</xdr:rowOff>
        </xdr:to>
        <xdr:sp macro="" textlink="">
          <xdr:nvSpPr>
            <xdr:cNvPr id="1713" name="List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1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65542</xdr:row>
          <xdr:rowOff>57150</xdr:rowOff>
        </xdr:from>
        <xdr:to>
          <xdr:col>11013</xdr:col>
          <xdr:colOff>152400</xdr:colOff>
          <xdr:row>65543</xdr:row>
          <xdr:rowOff>152400</xdr:rowOff>
        </xdr:to>
        <xdr:sp macro="" textlink="">
          <xdr:nvSpPr>
            <xdr:cNvPr id="1714" name="List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1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131078</xdr:row>
          <xdr:rowOff>57150</xdr:rowOff>
        </xdr:from>
        <xdr:to>
          <xdr:col>11013</xdr:col>
          <xdr:colOff>152400</xdr:colOff>
          <xdr:row>131079</xdr:row>
          <xdr:rowOff>152400</xdr:rowOff>
        </xdr:to>
        <xdr:sp macro="" textlink="">
          <xdr:nvSpPr>
            <xdr:cNvPr id="1715" name="List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1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196614</xdr:row>
          <xdr:rowOff>57150</xdr:rowOff>
        </xdr:from>
        <xdr:to>
          <xdr:col>11013</xdr:col>
          <xdr:colOff>152400</xdr:colOff>
          <xdr:row>196615</xdr:row>
          <xdr:rowOff>152400</xdr:rowOff>
        </xdr:to>
        <xdr:sp macro="" textlink="">
          <xdr:nvSpPr>
            <xdr:cNvPr id="1716" name="List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1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262150</xdr:row>
          <xdr:rowOff>57150</xdr:rowOff>
        </xdr:from>
        <xdr:to>
          <xdr:col>11013</xdr:col>
          <xdr:colOff>152400</xdr:colOff>
          <xdr:row>262151</xdr:row>
          <xdr:rowOff>152400</xdr:rowOff>
        </xdr:to>
        <xdr:sp macro="" textlink="">
          <xdr:nvSpPr>
            <xdr:cNvPr id="1717" name="List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1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327686</xdr:row>
          <xdr:rowOff>57150</xdr:rowOff>
        </xdr:from>
        <xdr:to>
          <xdr:col>11013</xdr:col>
          <xdr:colOff>152400</xdr:colOff>
          <xdr:row>327687</xdr:row>
          <xdr:rowOff>152400</xdr:rowOff>
        </xdr:to>
        <xdr:sp macro="" textlink="">
          <xdr:nvSpPr>
            <xdr:cNvPr id="1718" name="List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1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393222</xdr:row>
          <xdr:rowOff>57150</xdr:rowOff>
        </xdr:from>
        <xdr:to>
          <xdr:col>11013</xdr:col>
          <xdr:colOff>152400</xdr:colOff>
          <xdr:row>393223</xdr:row>
          <xdr:rowOff>152400</xdr:rowOff>
        </xdr:to>
        <xdr:sp macro="" textlink="">
          <xdr:nvSpPr>
            <xdr:cNvPr id="1719" name="List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1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458758</xdr:row>
          <xdr:rowOff>57150</xdr:rowOff>
        </xdr:from>
        <xdr:to>
          <xdr:col>11013</xdr:col>
          <xdr:colOff>152400</xdr:colOff>
          <xdr:row>458759</xdr:row>
          <xdr:rowOff>152400</xdr:rowOff>
        </xdr:to>
        <xdr:sp macro="" textlink="">
          <xdr:nvSpPr>
            <xdr:cNvPr id="1720" name="List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1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524294</xdr:row>
          <xdr:rowOff>57150</xdr:rowOff>
        </xdr:from>
        <xdr:to>
          <xdr:col>11013</xdr:col>
          <xdr:colOff>152400</xdr:colOff>
          <xdr:row>524295</xdr:row>
          <xdr:rowOff>152400</xdr:rowOff>
        </xdr:to>
        <xdr:sp macro="" textlink="">
          <xdr:nvSpPr>
            <xdr:cNvPr id="1721" name="List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1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589830</xdr:row>
          <xdr:rowOff>57150</xdr:rowOff>
        </xdr:from>
        <xdr:to>
          <xdr:col>11013</xdr:col>
          <xdr:colOff>152400</xdr:colOff>
          <xdr:row>589831</xdr:row>
          <xdr:rowOff>152400</xdr:rowOff>
        </xdr:to>
        <xdr:sp macro="" textlink="">
          <xdr:nvSpPr>
            <xdr:cNvPr id="1722" name="List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1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655366</xdr:row>
          <xdr:rowOff>57150</xdr:rowOff>
        </xdr:from>
        <xdr:to>
          <xdr:col>11013</xdr:col>
          <xdr:colOff>152400</xdr:colOff>
          <xdr:row>655367</xdr:row>
          <xdr:rowOff>152400</xdr:rowOff>
        </xdr:to>
        <xdr:sp macro="" textlink="">
          <xdr:nvSpPr>
            <xdr:cNvPr id="1723" name="List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1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720902</xdr:row>
          <xdr:rowOff>57150</xdr:rowOff>
        </xdr:from>
        <xdr:to>
          <xdr:col>11013</xdr:col>
          <xdr:colOff>152400</xdr:colOff>
          <xdr:row>720903</xdr:row>
          <xdr:rowOff>152400</xdr:rowOff>
        </xdr:to>
        <xdr:sp macro="" textlink="">
          <xdr:nvSpPr>
            <xdr:cNvPr id="1724" name="List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1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786438</xdr:row>
          <xdr:rowOff>57150</xdr:rowOff>
        </xdr:from>
        <xdr:to>
          <xdr:col>11013</xdr:col>
          <xdr:colOff>152400</xdr:colOff>
          <xdr:row>786439</xdr:row>
          <xdr:rowOff>152400</xdr:rowOff>
        </xdr:to>
        <xdr:sp macro="" textlink="">
          <xdr:nvSpPr>
            <xdr:cNvPr id="1725" name="List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1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851974</xdr:row>
          <xdr:rowOff>57150</xdr:rowOff>
        </xdr:from>
        <xdr:to>
          <xdr:col>11013</xdr:col>
          <xdr:colOff>152400</xdr:colOff>
          <xdr:row>851975</xdr:row>
          <xdr:rowOff>152400</xdr:rowOff>
        </xdr:to>
        <xdr:sp macro="" textlink="">
          <xdr:nvSpPr>
            <xdr:cNvPr id="1726" name="List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1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917510</xdr:row>
          <xdr:rowOff>57150</xdr:rowOff>
        </xdr:from>
        <xdr:to>
          <xdr:col>11013</xdr:col>
          <xdr:colOff>152400</xdr:colOff>
          <xdr:row>917511</xdr:row>
          <xdr:rowOff>152400</xdr:rowOff>
        </xdr:to>
        <xdr:sp macro="" textlink="">
          <xdr:nvSpPr>
            <xdr:cNvPr id="1727" name="List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1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11012</xdr:col>
          <xdr:colOff>0</xdr:colOff>
          <xdr:row>983046</xdr:row>
          <xdr:rowOff>57150</xdr:rowOff>
        </xdr:from>
        <xdr:to>
          <xdr:col>11013</xdr:col>
          <xdr:colOff>152400</xdr:colOff>
          <xdr:row>983047</xdr:row>
          <xdr:rowOff>152400</xdr:rowOff>
        </xdr:to>
        <xdr:sp macro="" textlink="">
          <xdr:nvSpPr>
            <xdr:cNvPr id="1728" name="List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1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10</xdr:row>
          <xdr:rowOff>57150</xdr:rowOff>
        </xdr:from>
        <xdr:to>
          <xdr:col>11269</xdr:col>
          <xdr:colOff>152400</xdr:colOff>
          <xdr:row>11</xdr:row>
          <xdr:rowOff>19050</xdr:rowOff>
        </xdr:to>
        <xdr:sp macro="" textlink="">
          <xdr:nvSpPr>
            <xdr:cNvPr id="1729" name="List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1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65542</xdr:row>
          <xdr:rowOff>57150</xdr:rowOff>
        </xdr:from>
        <xdr:to>
          <xdr:col>11269</xdr:col>
          <xdr:colOff>152400</xdr:colOff>
          <xdr:row>65543</xdr:row>
          <xdr:rowOff>152400</xdr:rowOff>
        </xdr:to>
        <xdr:sp macro="" textlink="">
          <xdr:nvSpPr>
            <xdr:cNvPr id="1730" name="List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1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131078</xdr:row>
          <xdr:rowOff>57150</xdr:rowOff>
        </xdr:from>
        <xdr:to>
          <xdr:col>11269</xdr:col>
          <xdr:colOff>152400</xdr:colOff>
          <xdr:row>131079</xdr:row>
          <xdr:rowOff>152400</xdr:rowOff>
        </xdr:to>
        <xdr:sp macro="" textlink="">
          <xdr:nvSpPr>
            <xdr:cNvPr id="1731" name="List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1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196614</xdr:row>
          <xdr:rowOff>57150</xdr:rowOff>
        </xdr:from>
        <xdr:to>
          <xdr:col>11269</xdr:col>
          <xdr:colOff>152400</xdr:colOff>
          <xdr:row>196615</xdr:row>
          <xdr:rowOff>152400</xdr:rowOff>
        </xdr:to>
        <xdr:sp macro="" textlink="">
          <xdr:nvSpPr>
            <xdr:cNvPr id="1732" name="List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1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262150</xdr:row>
          <xdr:rowOff>57150</xdr:rowOff>
        </xdr:from>
        <xdr:to>
          <xdr:col>11269</xdr:col>
          <xdr:colOff>152400</xdr:colOff>
          <xdr:row>262151</xdr:row>
          <xdr:rowOff>152400</xdr:rowOff>
        </xdr:to>
        <xdr:sp macro="" textlink="">
          <xdr:nvSpPr>
            <xdr:cNvPr id="1733" name="List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1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327686</xdr:row>
          <xdr:rowOff>57150</xdr:rowOff>
        </xdr:from>
        <xdr:to>
          <xdr:col>11269</xdr:col>
          <xdr:colOff>152400</xdr:colOff>
          <xdr:row>327687</xdr:row>
          <xdr:rowOff>152400</xdr:rowOff>
        </xdr:to>
        <xdr:sp macro="" textlink="">
          <xdr:nvSpPr>
            <xdr:cNvPr id="1734" name="List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1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393222</xdr:row>
          <xdr:rowOff>57150</xdr:rowOff>
        </xdr:from>
        <xdr:to>
          <xdr:col>11269</xdr:col>
          <xdr:colOff>152400</xdr:colOff>
          <xdr:row>393223</xdr:row>
          <xdr:rowOff>152400</xdr:rowOff>
        </xdr:to>
        <xdr:sp macro="" textlink="">
          <xdr:nvSpPr>
            <xdr:cNvPr id="1735" name="List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1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458758</xdr:row>
          <xdr:rowOff>57150</xdr:rowOff>
        </xdr:from>
        <xdr:to>
          <xdr:col>11269</xdr:col>
          <xdr:colOff>152400</xdr:colOff>
          <xdr:row>458759</xdr:row>
          <xdr:rowOff>152400</xdr:rowOff>
        </xdr:to>
        <xdr:sp macro="" textlink="">
          <xdr:nvSpPr>
            <xdr:cNvPr id="1736" name="List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1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524294</xdr:row>
          <xdr:rowOff>57150</xdr:rowOff>
        </xdr:from>
        <xdr:to>
          <xdr:col>11269</xdr:col>
          <xdr:colOff>152400</xdr:colOff>
          <xdr:row>524295</xdr:row>
          <xdr:rowOff>152400</xdr:rowOff>
        </xdr:to>
        <xdr:sp macro="" textlink="">
          <xdr:nvSpPr>
            <xdr:cNvPr id="1737" name="List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1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589830</xdr:row>
          <xdr:rowOff>57150</xdr:rowOff>
        </xdr:from>
        <xdr:to>
          <xdr:col>11269</xdr:col>
          <xdr:colOff>152400</xdr:colOff>
          <xdr:row>589831</xdr:row>
          <xdr:rowOff>152400</xdr:rowOff>
        </xdr:to>
        <xdr:sp macro="" textlink="">
          <xdr:nvSpPr>
            <xdr:cNvPr id="1738" name="List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1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655366</xdr:row>
          <xdr:rowOff>57150</xdr:rowOff>
        </xdr:from>
        <xdr:to>
          <xdr:col>11269</xdr:col>
          <xdr:colOff>152400</xdr:colOff>
          <xdr:row>655367</xdr:row>
          <xdr:rowOff>152400</xdr:rowOff>
        </xdr:to>
        <xdr:sp macro="" textlink="">
          <xdr:nvSpPr>
            <xdr:cNvPr id="1739" name="List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1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720902</xdr:row>
          <xdr:rowOff>57150</xdr:rowOff>
        </xdr:from>
        <xdr:to>
          <xdr:col>11269</xdr:col>
          <xdr:colOff>152400</xdr:colOff>
          <xdr:row>720903</xdr:row>
          <xdr:rowOff>152400</xdr:rowOff>
        </xdr:to>
        <xdr:sp macro="" textlink="">
          <xdr:nvSpPr>
            <xdr:cNvPr id="1740" name="List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1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786438</xdr:row>
          <xdr:rowOff>57150</xdr:rowOff>
        </xdr:from>
        <xdr:to>
          <xdr:col>11269</xdr:col>
          <xdr:colOff>152400</xdr:colOff>
          <xdr:row>786439</xdr:row>
          <xdr:rowOff>152400</xdr:rowOff>
        </xdr:to>
        <xdr:sp macro="" textlink="">
          <xdr:nvSpPr>
            <xdr:cNvPr id="1741" name="List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1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851974</xdr:row>
          <xdr:rowOff>57150</xdr:rowOff>
        </xdr:from>
        <xdr:to>
          <xdr:col>11269</xdr:col>
          <xdr:colOff>152400</xdr:colOff>
          <xdr:row>851975</xdr:row>
          <xdr:rowOff>152400</xdr:rowOff>
        </xdr:to>
        <xdr:sp macro="" textlink="">
          <xdr:nvSpPr>
            <xdr:cNvPr id="1742" name="List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1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917510</xdr:row>
          <xdr:rowOff>57150</xdr:rowOff>
        </xdr:from>
        <xdr:to>
          <xdr:col>11269</xdr:col>
          <xdr:colOff>152400</xdr:colOff>
          <xdr:row>917511</xdr:row>
          <xdr:rowOff>152400</xdr:rowOff>
        </xdr:to>
        <xdr:sp macro="" textlink="">
          <xdr:nvSpPr>
            <xdr:cNvPr id="1743" name="List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1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11268</xdr:col>
          <xdr:colOff>0</xdr:colOff>
          <xdr:row>983046</xdr:row>
          <xdr:rowOff>57150</xdr:rowOff>
        </xdr:from>
        <xdr:to>
          <xdr:col>11269</xdr:col>
          <xdr:colOff>152400</xdr:colOff>
          <xdr:row>983047</xdr:row>
          <xdr:rowOff>152400</xdr:rowOff>
        </xdr:to>
        <xdr:sp macro="" textlink="">
          <xdr:nvSpPr>
            <xdr:cNvPr id="1744" name="List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1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10</xdr:row>
          <xdr:rowOff>57150</xdr:rowOff>
        </xdr:from>
        <xdr:to>
          <xdr:col>11525</xdr:col>
          <xdr:colOff>152400</xdr:colOff>
          <xdr:row>11</xdr:row>
          <xdr:rowOff>19050</xdr:rowOff>
        </xdr:to>
        <xdr:sp macro="" textlink="">
          <xdr:nvSpPr>
            <xdr:cNvPr id="1745" name="List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1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65542</xdr:row>
          <xdr:rowOff>57150</xdr:rowOff>
        </xdr:from>
        <xdr:to>
          <xdr:col>11525</xdr:col>
          <xdr:colOff>152400</xdr:colOff>
          <xdr:row>65543</xdr:row>
          <xdr:rowOff>152400</xdr:rowOff>
        </xdr:to>
        <xdr:sp macro="" textlink="">
          <xdr:nvSpPr>
            <xdr:cNvPr id="1746" name="List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1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131078</xdr:row>
          <xdr:rowOff>57150</xdr:rowOff>
        </xdr:from>
        <xdr:to>
          <xdr:col>11525</xdr:col>
          <xdr:colOff>152400</xdr:colOff>
          <xdr:row>131079</xdr:row>
          <xdr:rowOff>152400</xdr:rowOff>
        </xdr:to>
        <xdr:sp macro="" textlink="">
          <xdr:nvSpPr>
            <xdr:cNvPr id="1747" name="List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1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196614</xdr:row>
          <xdr:rowOff>57150</xdr:rowOff>
        </xdr:from>
        <xdr:to>
          <xdr:col>11525</xdr:col>
          <xdr:colOff>152400</xdr:colOff>
          <xdr:row>196615</xdr:row>
          <xdr:rowOff>152400</xdr:rowOff>
        </xdr:to>
        <xdr:sp macro="" textlink="">
          <xdr:nvSpPr>
            <xdr:cNvPr id="1748" name="List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1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262150</xdr:row>
          <xdr:rowOff>57150</xdr:rowOff>
        </xdr:from>
        <xdr:to>
          <xdr:col>11525</xdr:col>
          <xdr:colOff>152400</xdr:colOff>
          <xdr:row>262151</xdr:row>
          <xdr:rowOff>152400</xdr:rowOff>
        </xdr:to>
        <xdr:sp macro="" textlink="">
          <xdr:nvSpPr>
            <xdr:cNvPr id="1749" name="List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1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327686</xdr:row>
          <xdr:rowOff>57150</xdr:rowOff>
        </xdr:from>
        <xdr:to>
          <xdr:col>11525</xdr:col>
          <xdr:colOff>152400</xdr:colOff>
          <xdr:row>327687</xdr:row>
          <xdr:rowOff>152400</xdr:rowOff>
        </xdr:to>
        <xdr:sp macro="" textlink="">
          <xdr:nvSpPr>
            <xdr:cNvPr id="1750" name="List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1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393222</xdr:row>
          <xdr:rowOff>57150</xdr:rowOff>
        </xdr:from>
        <xdr:to>
          <xdr:col>11525</xdr:col>
          <xdr:colOff>152400</xdr:colOff>
          <xdr:row>393223</xdr:row>
          <xdr:rowOff>152400</xdr:rowOff>
        </xdr:to>
        <xdr:sp macro="" textlink="">
          <xdr:nvSpPr>
            <xdr:cNvPr id="1751" name="List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1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458758</xdr:row>
          <xdr:rowOff>57150</xdr:rowOff>
        </xdr:from>
        <xdr:to>
          <xdr:col>11525</xdr:col>
          <xdr:colOff>152400</xdr:colOff>
          <xdr:row>458759</xdr:row>
          <xdr:rowOff>152400</xdr:rowOff>
        </xdr:to>
        <xdr:sp macro="" textlink="">
          <xdr:nvSpPr>
            <xdr:cNvPr id="1752" name="List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1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524294</xdr:row>
          <xdr:rowOff>57150</xdr:rowOff>
        </xdr:from>
        <xdr:to>
          <xdr:col>11525</xdr:col>
          <xdr:colOff>152400</xdr:colOff>
          <xdr:row>524295</xdr:row>
          <xdr:rowOff>152400</xdr:rowOff>
        </xdr:to>
        <xdr:sp macro="" textlink="">
          <xdr:nvSpPr>
            <xdr:cNvPr id="1753" name="List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1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589830</xdr:row>
          <xdr:rowOff>57150</xdr:rowOff>
        </xdr:from>
        <xdr:to>
          <xdr:col>11525</xdr:col>
          <xdr:colOff>152400</xdr:colOff>
          <xdr:row>589831</xdr:row>
          <xdr:rowOff>152400</xdr:rowOff>
        </xdr:to>
        <xdr:sp macro="" textlink="">
          <xdr:nvSpPr>
            <xdr:cNvPr id="1754" name="List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1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655366</xdr:row>
          <xdr:rowOff>57150</xdr:rowOff>
        </xdr:from>
        <xdr:to>
          <xdr:col>11525</xdr:col>
          <xdr:colOff>152400</xdr:colOff>
          <xdr:row>655367</xdr:row>
          <xdr:rowOff>152400</xdr:rowOff>
        </xdr:to>
        <xdr:sp macro="" textlink="">
          <xdr:nvSpPr>
            <xdr:cNvPr id="1755" name="List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1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720902</xdr:row>
          <xdr:rowOff>57150</xdr:rowOff>
        </xdr:from>
        <xdr:to>
          <xdr:col>11525</xdr:col>
          <xdr:colOff>152400</xdr:colOff>
          <xdr:row>720903</xdr:row>
          <xdr:rowOff>152400</xdr:rowOff>
        </xdr:to>
        <xdr:sp macro="" textlink="">
          <xdr:nvSpPr>
            <xdr:cNvPr id="1756" name="List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1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786438</xdr:row>
          <xdr:rowOff>57150</xdr:rowOff>
        </xdr:from>
        <xdr:to>
          <xdr:col>11525</xdr:col>
          <xdr:colOff>152400</xdr:colOff>
          <xdr:row>786439</xdr:row>
          <xdr:rowOff>152400</xdr:rowOff>
        </xdr:to>
        <xdr:sp macro="" textlink="">
          <xdr:nvSpPr>
            <xdr:cNvPr id="1757" name="List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1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851974</xdr:row>
          <xdr:rowOff>57150</xdr:rowOff>
        </xdr:from>
        <xdr:to>
          <xdr:col>11525</xdr:col>
          <xdr:colOff>152400</xdr:colOff>
          <xdr:row>851975</xdr:row>
          <xdr:rowOff>152400</xdr:rowOff>
        </xdr:to>
        <xdr:sp macro="" textlink="">
          <xdr:nvSpPr>
            <xdr:cNvPr id="1758" name="List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1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917510</xdr:row>
          <xdr:rowOff>57150</xdr:rowOff>
        </xdr:from>
        <xdr:to>
          <xdr:col>11525</xdr:col>
          <xdr:colOff>152400</xdr:colOff>
          <xdr:row>917511</xdr:row>
          <xdr:rowOff>152400</xdr:rowOff>
        </xdr:to>
        <xdr:sp macro="" textlink="">
          <xdr:nvSpPr>
            <xdr:cNvPr id="1759" name="List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1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11524</xdr:col>
          <xdr:colOff>0</xdr:colOff>
          <xdr:row>983046</xdr:row>
          <xdr:rowOff>57150</xdr:rowOff>
        </xdr:from>
        <xdr:to>
          <xdr:col>11525</xdr:col>
          <xdr:colOff>152400</xdr:colOff>
          <xdr:row>983047</xdr:row>
          <xdr:rowOff>152400</xdr:rowOff>
        </xdr:to>
        <xdr:sp macro="" textlink="">
          <xdr:nvSpPr>
            <xdr:cNvPr id="1760" name="List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1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10</xdr:row>
          <xdr:rowOff>57150</xdr:rowOff>
        </xdr:from>
        <xdr:to>
          <xdr:col>11781</xdr:col>
          <xdr:colOff>152400</xdr:colOff>
          <xdr:row>11</xdr:row>
          <xdr:rowOff>19050</xdr:rowOff>
        </xdr:to>
        <xdr:sp macro="" textlink="">
          <xdr:nvSpPr>
            <xdr:cNvPr id="1761" name="List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1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65542</xdr:row>
          <xdr:rowOff>57150</xdr:rowOff>
        </xdr:from>
        <xdr:to>
          <xdr:col>11781</xdr:col>
          <xdr:colOff>152400</xdr:colOff>
          <xdr:row>65543</xdr:row>
          <xdr:rowOff>152400</xdr:rowOff>
        </xdr:to>
        <xdr:sp macro="" textlink="">
          <xdr:nvSpPr>
            <xdr:cNvPr id="1762" name="List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1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131078</xdr:row>
          <xdr:rowOff>57150</xdr:rowOff>
        </xdr:from>
        <xdr:to>
          <xdr:col>11781</xdr:col>
          <xdr:colOff>152400</xdr:colOff>
          <xdr:row>131079</xdr:row>
          <xdr:rowOff>152400</xdr:rowOff>
        </xdr:to>
        <xdr:sp macro="" textlink="">
          <xdr:nvSpPr>
            <xdr:cNvPr id="1763" name="List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1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196614</xdr:row>
          <xdr:rowOff>57150</xdr:rowOff>
        </xdr:from>
        <xdr:to>
          <xdr:col>11781</xdr:col>
          <xdr:colOff>152400</xdr:colOff>
          <xdr:row>196615</xdr:row>
          <xdr:rowOff>152400</xdr:rowOff>
        </xdr:to>
        <xdr:sp macro="" textlink="">
          <xdr:nvSpPr>
            <xdr:cNvPr id="1764" name="List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1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262150</xdr:row>
          <xdr:rowOff>57150</xdr:rowOff>
        </xdr:from>
        <xdr:to>
          <xdr:col>11781</xdr:col>
          <xdr:colOff>152400</xdr:colOff>
          <xdr:row>262151</xdr:row>
          <xdr:rowOff>152400</xdr:rowOff>
        </xdr:to>
        <xdr:sp macro="" textlink="">
          <xdr:nvSpPr>
            <xdr:cNvPr id="1765" name="List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1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327686</xdr:row>
          <xdr:rowOff>57150</xdr:rowOff>
        </xdr:from>
        <xdr:to>
          <xdr:col>11781</xdr:col>
          <xdr:colOff>152400</xdr:colOff>
          <xdr:row>327687</xdr:row>
          <xdr:rowOff>152400</xdr:rowOff>
        </xdr:to>
        <xdr:sp macro="" textlink="">
          <xdr:nvSpPr>
            <xdr:cNvPr id="1766" name="List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1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393222</xdr:row>
          <xdr:rowOff>57150</xdr:rowOff>
        </xdr:from>
        <xdr:to>
          <xdr:col>11781</xdr:col>
          <xdr:colOff>152400</xdr:colOff>
          <xdr:row>393223</xdr:row>
          <xdr:rowOff>152400</xdr:rowOff>
        </xdr:to>
        <xdr:sp macro="" textlink="">
          <xdr:nvSpPr>
            <xdr:cNvPr id="1767" name="List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1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458758</xdr:row>
          <xdr:rowOff>57150</xdr:rowOff>
        </xdr:from>
        <xdr:to>
          <xdr:col>11781</xdr:col>
          <xdr:colOff>152400</xdr:colOff>
          <xdr:row>458759</xdr:row>
          <xdr:rowOff>152400</xdr:rowOff>
        </xdr:to>
        <xdr:sp macro="" textlink="">
          <xdr:nvSpPr>
            <xdr:cNvPr id="1768" name="List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1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524294</xdr:row>
          <xdr:rowOff>57150</xdr:rowOff>
        </xdr:from>
        <xdr:to>
          <xdr:col>11781</xdr:col>
          <xdr:colOff>152400</xdr:colOff>
          <xdr:row>524295</xdr:row>
          <xdr:rowOff>152400</xdr:rowOff>
        </xdr:to>
        <xdr:sp macro="" textlink="">
          <xdr:nvSpPr>
            <xdr:cNvPr id="1769" name="List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1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589830</xdr:row>
          <xdr:rowOff>57150</xdr:rowOff>
        </xdr:from>
        <xdr:to>
          <xdr:col>11781</xdr:col>
          <xdr:colOff>152400</xdr:colOff>
          <xdr:row>589831</xdr:row>
          <xdr:rowOff>152400</xdr:rowOff>
        </xdr:to>
        <xdr:sp macro="" textlink="">
          <xdr:nvSpPr>
            <xdr:cNvPr id="1770" name="List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1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655366</xdr:row>
          <xdr:rowOff>57150</xdr:rowOff>
        </xdr:from>
        <xdr:to>
          <xdr:col>11781</xdr:col>
          <xdr:colOff>152400</xdr:colOff>
          <xdr:row>655367</xdr:row>
          <xdr:rowOff>152400</xdr:rowOff>
        </xdr:to>
        <xdr:sp macro="" textlink="">
          <xdr:nvSpPr>
            <xdr:cNvPr id="1771" name="List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1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720902</xdr:row>
          <xdr:rowOff>57150</xdr:rowOff>
        </xdr:from>
        <xdr:to>
          <xdr:col>11781</xdr:col>
          <xdr:colOff>152400</xdr:colOff>
          <xdr:row>720903</xdr:row>
          <xdr:rowOff>152400</xdr:rowOff>
        </xdr:to>
        <xdr:sp macro="" textlink="">
          <xdr:nvSpPr>
            <xdr:cNvPr id="1772" name="List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1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786438</xdr:row>
          <xdr:rowOff>57150</xdr:rowOff>
        </xdr:from>
        <xdr:to>
          <xdr:col>11781</xdr:col>
          <xdr:colOff>152400</xdr:colOff>
          <xdr:row>786439</xdr:row>
          <xdr:rowOff>152400</xdr:rowOff>
        </xdr:to>
        <xdr:sp macro="" textlink="">
          <xdr:nvSpPr>
            <xdr:cNvPr id="1773" name="List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1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851974</xdr:row>
          <xdr:rowOff>57150</xdr:rowOff>
        </xdr:from>
        <xdr:to>
          <xdr:col>11781</xdr:col>
          <xdr:colOff>152400</xdr:colOff>
          <xdr:row>851975</xdr:row>
          <xdr:rowOff>152400</xdr:rowOff>
        </xdr:to>
        <xdr:sp macro="" textlink="">
          <xdr:nvSpPr>
            <xdr:cNvPr id="1774" name="List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1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917510</xdr:row>
          <xdr:rowOff>57150</xdr:rowOff>
        </xdr:from>
        <xdr:to>
          <xdr:col>11781</xdr:col>
          <xdr:colOff>152400</xdr:colOff>
          <xdr:row>917511</xdr:row>
          <xdr:rowOff>152400</xdr:rowOff>
        </xdr:to>
        <xdr:sp macro="" textlink="">
          <xdr:nvSpPr>
            <xdr:cNvPr id="1775" name="List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1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11780</xdr:col>
          <xdr:colOff>0</xdr:colOff>
          <xdr:row>983046</xdr:row>
          <xdr:rowOff>57150</xdr:rowOff>
        </xdr:from>
        <xdr:to>
          <xdr:col>11781</xdr:col>
          <xdr:colOff>152400</xdr:colOff>
          <xdr:row>983047</xdr:row>
          <xdr:rowOff>152400</xdr:rowOff>
        </xdr:to>
        <xdr:sp macro="" textlink="">
          <xdr:nvSpPr>
            <xdr:cNvPr id="1776" name="List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1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10</xdr:row>
          <xdr:rowOff>57150</xdr:rowOff>
        </xdr:from>
        <xdr:to>
          <xdr:col>12037</xdr:col>
          <xdr:colOff>152400</xdr:colOff>
          <xdr:row>11</xdr:row>
          <xdr:rowOff>19050</xdr:rowOff>
        </xdr:to>
        <xdr:sp macro="" textlink="">
          <xdr:nvSpPr>
            <xdr:cNvPr id="1777" name="List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1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65542</xdr:row>
          <xdr:rowOff>57150</xdr:rowOff>
        </xdr:from>
        <xdr:to>
          <xdr:col>12037</xdr:col>
          <xdr:colOff>152400</xdr:colOff>
          <xdr:row>65543</xdr:row>
          <xdr:rowOff>152400</xdr:rowOff>
        </xdr:to>
        <xdr:sp macro="" textlink="">
          <xdr:nvSpPr>
            <xdr:cNvPr id="1778" name="List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1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131078</xdr:row>
          <xdr:rowOff>57150</xdr:rowOff>
        </xdr:from>
        <xdr:to>
          <xdr:col>12037</xdr:col>
          <xdr:colOff>152400</xdr:colOff>
          <xdr:row>131079</xdr:row>
          <xdr:rowOff>152400</xdr:rowOff>
        </xdr:to>
        <xdr:sp macro="" textlink="">
          <xdr:nvSpPr>
            <xdr:cNvPr id="1779" name="List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1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196614</xdr:row>
          <xdr:rowOff>57150</xdr:rowOff>
        </xdr:from>
        <xdr:to>
          <xdr:col>12037</xdr:col>
          <xdr:colOff>152400</xdr:colOff>
          <xdr:row>196615</xdr:row>
          <xdr:rowOff>152400</xdr:rowOff>
        </xdr:to>
        <xdr:sp macro="" textlink="">
          <xdr:nvSpPr>
            <xdr:cNvPr id="1780" name="List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1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262150</xdr:row>
          <xdr:rowOff>57150</xdr:rowOff>
        </xdr:from>
        <xdr:to>
          <xdr:col>12037</xdr:col>
          <xdr:colOff>152400</xdr:colOff>
          <xdr:row>262151</xdr:row>
          <xdr:rowOff>152400</xdr:rowOff>
        </xdr:to>
        <xdr:sp macro="" textlink="">
          <xdr:nvSpPr>
            <xdr:cNvPr id="1781" name="List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1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327686</xdr:row>
          <xdr:rowOff>57150</xdr:rowOff>
        </xdr:from>
        <xdr:to>
          <xdr:col>12037</xdr:col>
          <xdr:colOff>152400</xdr:colOff>
          <xdr:row>327687</xdr:row>
          <xdr:rowOff>152400</xdr:rowOff>
        </xdr:to>
        <xdr:sp macro="" textlink="">
          <xdr:nvSpPr>
            <xdr:cNvPr id="1782" name="List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1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393222</xdr:row>
          <xdr:rowOff>57150</xdr:rowOff>
        </xdr:from>
        <xdr:to>
          <xdr:col>12037</xdr:col>
          <xdr:colOff>152400</xdr:colOff>
          <xdr:row>393223</xdr:row>
          <xdr:rowOff>152400</xdr:rowOff>
        </xdr:to>
        <xdr:sp macro="" textlink="">
          <xdr:nvSpPr>
            <xdr:cNvPr id="1783" name="List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1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458758</xdr:row>
          <xdr:rowOff>57150</xdr:rowOff>
        </xdr:from>
        <xdr:to>
          <xdr:col>12037</xdr:col>
          <xdr:colOff>152400</xdr:colOff>
          <xdr:row>458759</xdr:row>
          <xdr:rowOff>152400</xdr:rowOff>
        </xdr:to>
        <xdr:sp macro="" textlink="">
          <xdr:nvSpPr>
            <xdr:cNvPr id="1784" name="List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1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524294</xdr:row>
          <xdr:rowOff>57150</xdr:rowOff>
        </xdr:from>
        <xdr:to>
          <xdr:col>12037</xdr:col>
          <xdr:colOff>152400</xdr:colOff>
          <xdr:row>524295</xdr:row>
          <xdr:rowOff>152400</xdr:rowOff>
        </xdr:to>
        <xdr:sp macro="" textlink="">
          <xdr:nvSpPr>
            <xdr:cNvPr id="1785" name="List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1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589830</xdr:row>
          <xdr:rowOff>57150</xdr:rowOff>
        </xdr:from>
        <xdr:to>
          <xdr:col>12037</xdr:col>
          <xdr:colOff>152400</xdr:colOff>
          <xdr:row>589831</xdr:row>
          <xdr:rowOff>152400</xdr:rowOff>
        </xdr:to>
        <xdr:sp macro="" textlink="">
          <xdr:nvSpPr>
            <xdr:cNvPr id="1786" name="List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1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655366</xdr:row>
          <xdr:rowOff>57150</xdr:rowOff>
        </xdr:from>
        <xdr:to>
          <xdr:col>12037</xdr:col>
          <xdr:colOff>152400</xdr:colOff>
          <xdr:row>655367</xdr:row>
          <xdr:rowOff>152400</xdr:rowOff>
        </xdr:to>
        <xdr:sp macro="" textlink="">
          <xdr:nvSpPr>
            <xdr:cNvPr id="1787" name="List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1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720902</xdr:row>
          <xdr:rowOff>57150</xdr:rowOff>
        </xdr:from>
        <xdr:to>
          <xdr:col>12037</xdr:col>
          <xdr:colOff>152400</xdr:colOff>
          <xdr:row>720903</xdr:row>
          <xdr:rowOff>152400</xdr:rowOff>
        </xdr:to>
        <xdr:sp macro="" textlink="">
          <xdr:nvSpPr>
            <xdr:cNvPr id="1788" name="List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1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786438</xdr:row>
          <xdr:rowOff>57150</xdr:rowOff>
        </xdr:from>
        <xdr:to>
          <xdr:col>12037</xdr:col>
          <xdr:colOff>152400</xdr:colOff>
          <xdr:row>786439</xdr:row>
          <xdr:rowOff>152400</xdr:rowOff>
        </xdr:to>
        <xdr:sp macro="" textlink="">
          <xdr:nvSpPr>
            <xdr:cNvPr id="1789" name="List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1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851974</xdr:row>
          <xdr:rowOff>57150</xdr:rowOff>
        </xdr:from>
        <xdr:to>
          <xdr:col>12037</xdr:col>
          <xdr:colOff>152400</xdr:colOff>
          <xdr:row>851975</xdr:row>
          <xdr:rowOff>152400</xdr:rowOff>
        </xdr:to>
        <xdr:sp macro="" textlink="">
          <xdr:nvSpPr>
            <xdr:cNvPr id="1790" name="List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1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917510</xdr:row>
          <xdr:rowOff>57150</xdr:rowOff>
        </xdr:from>
        <xdr:to>
          <xdr:col>12037</xdr:col>
          <xdr:colOff>152400</xdr:colOff>
          <xdr:row>917511</xdr:row>
          <xdr:rowOff>152400</xdr:rowOff>
        </xdr:to>
        <xdr:sp macro="" textlink="">
          <xdr:nvSpPr>
            <xdr:cNvPr id="1791" name="List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1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12036</xdr:col>
          <xdr:colOff>0</xdr:colOff>
          <xdr:row>983046</xdr:row>
          <xdr:rowOff>57150</xdr:rowOff>
        </xdr:from>
        <xdr:to>
          <xdr:col>12037</xdr:col>
          <xdr:colOff>152400</xdr:colOff>
          <xdr:row>983047</xdr:row>
          <xdr:rowOff>152400</xdr:rowOff>
        </xdr:to>
        <xdr:sp macro="" textlink="">
          <xdr:nvSpPr>
            <xdr:cNvPr id="1792" name="List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1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10</xdr:row>
          <xdr:rowOff>57150</xdr:rowOff>
        </xdr:from>
        <xdr:to>
          <xdr:col>12293</xdr:col>
          <xdr:colOff>152400</xdr:colOff>
          <xdr:row>11</xdr:row>
          <xdr:rowOff>19050</xdr:rowOff>
        </xdr:to>
        <xdr:sp macro="" textlink="">
          <xdr:nvSpPr>
            <xdr:cNvPr id="1793" name="List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1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65542</xdr:row>
          <xdr:rowOff>57150</xdr:rowOff>
        </xdr:from>
        <xdr:to>
          <xdr:col>12293</xdr:col>
          <xdr:colOff>152400</xdr:colOff>
          <xdr:row>65543</xdr:row>
          <xdr:rowOff>152400</xdr:rowOff>
        </xdr:to>
        <xdr:sp macro="" textlink="">
          <xdr:nvSpPr>
            <xdr:cNvPr id="1794" name="List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1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131078</xdr:row>
          <xdr:rowOff>57150</xdr:rowOff>
        </xdr:from>
        <xdr:to>
          <xdr:col>12293</xdr:col>
          <xdr:colOff>152400</xdr:colOff>
          <xdr:row>131079</xdr:row>
          <xdr:rowOff>152400</xdr:rowOff>
        </xdr:to>
        <xdr:sp macro="" textlink="">
          <xdr:nvSpPr>
            <xdr:cNvPr id="1795" name="List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1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196614</xdr:row>
          <xdr:rowOff>57150</xdr:rowOff>
        </xdr:from>
        <xdr:to>
          <xdr:col>12293</xdr:col>
          <xdr:colOff>152400</xdr:colOff>
          <xdr:row>196615</xdr:row>
          <xdr:rowOff>152400</xdr:rowOff>
        </xdr:to>
        <xdr:sp macro="" textlink="">
          <xdr:nvSpPr>
            <xdr:cNvPr id="1796" name="List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1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262150</xdr:row>
          <xdr:rowOff>57150</xdr:rowOff>
        </xdr:from>
        <xdr:to>
          <xdr:col>12293</xdr:col>
          <xdr:colOff>152400</xdr:colOff>
          <xdr:row>262151</xdr:row>
          <xdr:rowOff>152400</xdr:rowOff>
        </xdr:to>
        <xdr:sp macro="" textlink="">
          <xdr:nvSpPr>
            <xdr:cNvPr id="1797" name="List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1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327686</xdr:row>
          <xdr:rowOff>57150</xdr:rowOff>
        </xdr:from>
        <xdr:to>
          <xdr:col>12293</xdr:col>
          <xdr:colOff>152400</xdr:colOff>
          <xdr:row>327687</xdr:row>
          <xdr:rowOff>152400</xdr:rowOff>
        </xdr:to>
        <xdr:sp macro="" textlink="">
          <xdr:nvSpPr>
            <xdr:cNvPr id="1798" name="List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1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393222</xdr:row>
          <xdr:rowOff>57150</xdr:rowOff>
        </xdr:from>
        <xdr:to>
          <xdr:col>12293</xdr:col>
          <xdr:colOff>152400</xdr:colOff>
          <xdr:row>393223</xdr:row>
          <xdr:rowOff>152400</xdr:rowOff>
        </xdr:to>
        <xdr:sp macro="" textlink="">
          <xdr:nvSpPr>
            <xdr:cNvPr id="1799" name="List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1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458758</xdr:row>
          <xdr:rowOff>57150</xdr:rowOff>
        </xdr:from>
        <xdr:to>
          <xdr:col>12293</xdr:col>
          <xdr:colOff>152400</xdr:colOff>
          <xdr:row>458759</xdr:row>
          <xdr:rowOff>152400</xdr:rowOff>
        </xdr:to>
        <xdr:sp macro="" textlink="">
          <xdr:nvSpPr>
            <xdr:cNvPr id="1800" name="List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1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524294</xdr:row>
          <xdr:rowOff>57150</xdr:rowOff>
        </xdr:from>
        <xdr:to>
          <xdr:col>12293</xdr:col>
          <xdr:colOff>152400</xdr:colOff>
          <xdr:row>524295</xdr:row>
          <xdr:rowOff>152400</xdr:rowOff>
        </xdr:to>
        <xdr:sp macro="" textlink="">
          <xdr:nvSpPr>
            <xdr:cNvPr id="1801" name="List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1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589830</xdr:row>
          <xdr:rowOff>57150</xdr:rowOff>
        </xdr:from>
        <xdr:to>
          <xdr:col>12293</xdr:col>
          <xdr:colOff>152400</xdr:colOff>
          <xdr:row>589831</xdr:row>
          <xdr:rowOff>152400</xdr:rowOff>
        </xdr:to>
        <xdr:sp macro="" textlink="">
          <xdr:nvSpPr>
            <xdr:cNvPr id="1802" name="List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1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655366</xdr:row>
          <xdr:rowOff>57150</xdr:rowOff>
        </xdr:from>
        <xdr:to>
          <xdr:col>12293</xdr:col>
          <xdr:colOff>152400</xdr:colOff>
          <xdr:row>655367</xdr:row>
          <xdr:rowOff>152400</xdr:rowOff>
        </xdr:to>
        <xdr:sp macro="" textlink="">
          <xdr:nvSpPr>
            <xdr:cNvPr id="1803" name="List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1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720902</xdr:row>
          <xdr:rowOff>57150</xdr:rowOff>
        </xdr:from>
        <xdr:to>
          <xdr:col>12293</xdr:col>
          <xdr:colOff>152400</xdr:colOff>
          <xdr:row>720903</xdr:row>
          <xdr:rowOff>152400</xdr:rowOff>
        </xdr:to>
        <xdr:sp macro="" textlink="">
          <xdr:nvSpPr>
            <xdr:cNvPr id="1804" name="List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1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786438</xdr:row>
          <xdr:rowOff>57150</xdr:rowOff>
        </xdr:from>
        <xdr:to>
          <xdr:col>12293</xdr:col>
          <xdr:colOff>152400</xdr:colOff>
          <xdr:row>786439</xdr:row>
          <xdr:rowOff>152400</xdr:rowOff>
        </xdr:to>
        <xdr:sp macro="" textlink="">
          <xdr:nvSpPr>
            <xdr:cNvPr id="1805" name="List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1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851974</xdr:row>
          <xdr:rowOff>57150</xdr:rowOff>
        </xdr:from>
        <xdr:to>
          <xdr:col>12293</xdr:col>
          <xdr:colOff>152400</xdr:colOff>
          <xdr:row>851975</xdr:row>
          <xdr:rowOff>152400</xdr:rowOff>
        </xdr:to>
        <xdr:sp macro="" textlink="">
          <xdr:nvSpPr>
            <xdr:cNvPr id="1806" name="List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1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917510</xdr:row>
          <xdr:rowOff>57150</xdr:rowOff>
        </xdr:from>
        <xdr:to>
          <xdr:col>12293</xdr:col>
          <xdr:colOff>152400</xdr:colOff>
          <xdr:row>917511</xdr:row>
          <xdr:rowOff>152400</xdr:rowOff>
        </xdr:to>
        <xdr:sp macro="" textlink="">
          <xdr:nvSpPr>
            <xdr:cNvPr id="1807" name="List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1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12292</xdr:col>
          <xdr:colOff>0</xdr:colOff>
          <xdr:row>983046</xdr:row>
          <xdr:rowOff>57150</xdr:rowOff>
        </xdr:from>
        <xdr:to>
          <xdr:col>12293</xdr:col>
          <xdr:colOff>152400</xdr:colOff>
          <xdr:row>983047</xdr:row>
          <xdr:rowOff>152400</xdr:rowOff>
        </xdr:to>
        <xdr:sp macro="" textlink="">
          <xdr:nvSpPr>
            <xdr:cNvPr id="1808" name="List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1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10</xdr:row>
          <xdr:rowOff>57150</xdr:rowOff>
        </xdr:from>
        <xdr:to>
          <xdr:col>12549</xdr:col>
          <xdr:colOff>152400</xdr:colOff>
          <xdr:row>11</xdr:row>
          <xdr:rowOff>19050</xdr:rowOff>
        </xdr:to>
        <xdr:sp macro="" textlink="">
          <xdr:nvSpPr>
            <xdr:cNvPr id="1809" name="List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1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65542</xdr:row>
          <xdr:rowOff>57150</xdr:rowOff>
        </xdr:from>
        <xdr:to>
          <xdr:col>12549</xdr:col>
          <xdr:colOff>152400</xdr:colOff>
          <xdr:row>65543</xdr:row>
          <xdr:rowOff>152400</xdr:rowOff>
        </xdr:to>
        <xdr:sp macro="" textlink="">
          <xdr:nvSpPr>
            <xdr:cNvPr id="1810" name="List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1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131078</xdr:row>
          <xdr:rowOff>57150</xdr:rowOff>
        </xdr:from>
        <xdr:to>
          <xdr:col>12549</xdr:col>
          <xdr:colOff>152400</xdr:colOff>
          <xdr:row>131079</xdr:row>
          <xdr:rowOff>152400</xdr:rowOff>
        </xdr:to>
        <xdr:sp macro="" textlink="">
          <xdr:nvSpPr>
            <xdr:cNvPr id="1811" name="List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1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196614</xdr:row>
          <xdr:rowOff>57150</xdr:rowOff>
        </xdr:from>
        <xdr:to>
          <xdr:col>12549</xdr:col>
          <xdr:colOff>152400</xdr:colOff>
          <xdr:row>196615</xdr:row>
          <xdr:rowOff>152400</xdr:rowOff>
        </xdr:to>
        <xdr:sp macro="" textlink="">
          <xdr:nvSpPr>
            <xdr:cNvPr id="1812" name="List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1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262150</xdr:row>
          <xdr:rowOff>57150</xdr:rowOff>
        </xdr:from>
        <xdr:to>
          <xdr:col>12549</xdr:col>
          <xdr:colOff>152400</xdr:colOff>
          <xdr:row>262151</xdr:row>
          <xdr:rowOff>152400</xdr:rowOff>
        </xdr:to>
        <xdr:sp macro="" textlink="">
          <xdr:nvSpPr>
            <xdr:cNvPr id="1813" name="List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1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327686</xdr:row>
          <xdr:rowOff>57150</xdr:rowOff>
        </xdr:from>
        <xdr:to>
          <xdr:col>12549</xdr:col>
          <xdr:colOff>152400</xdr:colOff>
          <xdr:row>327687</xdr:row>
          <xdr:rowOff>152400</xdr:rowOff>
        </xdr:to>
        <xdr:sp macro="" textlink="">
          <xdr:nvSpPr>
            <xdr:cNvPr id="1814" name="List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1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393222</xdr:row>
          <xdr:rowOff>57150</xdr:rowOff>
        </xdr:from>
        <xdr:to>
          <xdr:col>12549</xdr:col>
          <xdr:colOff>152400</xdr:colOff>
          <xdr:row>393223</xdr:row>
          <xdr:rowOff>152400</xdr:rowOff>
        </xdr:to>
        <xdr:sp macro="" textlink="">
          <xdr:nvSpPr>
            <xdr:cNvPr id="1815" name="List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1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458758</xdr:row>
          <xdr:rowOff>57150</xdr:rowOff>
        </xdr:from>
        <xdr:to>
          <xdr:col>12549</xdr:col>
          <xdr:colOff>152400</xdr:colOff>
          <xdr:row>458759</xdr:row>
          <xdr:rowOff>152400</xdr:rowOff>
        </xdr:to>
        <xdr:sp macro="" textlink="">
          <xdr:nvSpPr>
            <xdr:cNvPr id="1816" name="List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1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524294</xdr:row>
          <xdr:rowOff>57150</xdr:rowOff>
        </xdr:from>
        <xdr:to>
          <xdr:col>12549</xdr:col>
          <xdr:colOff>152400</xdr:colOff>
          <xdr:row>524295</xdr:row>
          <xdr:rowOff>152400</xdr:rowOff>
        </xdr:to>
        <xdr:sp macro="" textlink="">
          <xdr:nvSpPr>
            <xdr:cNvPr id="1817" name="List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1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589830</xdr:row>
          <xdr:rowOff>57150</xdr:rowOff>
        </xdr:from>
        <xdr:to>
          <xdr:col>12549</xdr:col>
          <xdr:colOff>152400</xdr:colOff>
          <xdr:row>589831</xdr:row>
          <xdr:rowOff>152400</xdr:rowOff>
        </xdr:to>
        <xdr:sp macro="" textlink="">
          <xdr:nvSpPr>
            <xdr:cNvPr id="1818" name="List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1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655366</xdr:row>
          <xdr:rowOff>57150</xdr:rowOff>
        </xdr:from>
        <xdr:to>
          <xdr:col>12549</xdr:col>
          <xdr:colOff>152400</xdr:colOff>
          <xdr:row>655367</xdr:row>
          <xdr:rowOff>152400</xdr:rowOff>
        </xdr:to>
        <xdr:sp macro="" textlink="">
          <xdr:nvSpPr>
            <xdr:cNvPr id="1819" name="List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1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720902</xdr:row>
          <xdr:rowOff>57150</xdr:rowOff>
        </xdr:from>
        <xdr:to>
          <xdr:col>12549</xdr:col>
          <xdr:colOff>152400</xdr:colOff>
          <xdr:row>720903</xdr:row>
          <xdr:rowOff>152400</xdr:rowOff>
        </xdr:to>
        <xdr:sp macro="" textlink="">
          <xdr:nvSpPr>
            <xdr:cNvPr id="1820" name="List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1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786438</xdr:row>
          <xdr:rowOff>57150</xdr:rowOff>
        </xdr:from>
        <xdr:to>
          <xdr:col>12549</xdr:col>
          <xdr:colOff>152400</xdr:colOff>
          <xdr:row>786439</xdr:row>
          <xdr:rowOff>152400</xdr:rowOff>
        </xdr:to>
        <xdr:sp macro="" textlink="">
          <xdr:nvSpPr>
            <xdr:cNvPr id="1821" name="List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1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851974</xdr:row>
          <xdr:rowOff>57150</xdr:rowOff>
        </xdr:from>
        <xdr:to>
          <xdr:col>12549</xdr:col>
          <xdr:colOff>152400</xdr:colOff>
          <xdr:row>851975</xdr:row>
          <xdr:rowOff>152400</xdr:rowOff>
        </xdr:to>
        <xdr:sp macro="" textlink="">
          <xdr:nvSpPr>
            <xdr:cNvPr id="1822" name="List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1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917510</xdr:row>
          <xdr:rowOff>57150</xdr:rowOff>
        </xdr:from>
        <xdr:to>
          <xdr:col>12549</xdr:col>
          <xdr:colOff>152400</xdr:colOff>
          <xdr:row>917511</xdr:row>
          <xdr:rowOff>152400</xdr:rowOff>
        </xdr:to>
        <xdr:sp macro="" textlink="">
          <xdr:nvSpPr>
            <xdr:cNvPr id="1823" name="List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1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12548</xdr:col>
          <xdr:colOff>0</xdr:colOff>
          <xdr:row>983046</xdr:row>
          <xdr:rowOff>57150</xdr:rowOff>
        </xdr:from>
        <xdr:to>
          <xdr:col>12549</xdr:col>
          <xdr:colOff>152400</xdr:colOff>
          <xdr:row>983047</xdr:row>
          <xdr:rowOff>152400</xdr:rowOff>
        </xdr:to>
        <xdr:sp macro="" textlink="">
          <xdr:nvSpPr>
            <xdr:cNvPr id="1824" name="List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1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10</xdr:row>
          <xdr:rowOff>57150</xdr:rowOff>
        </xdr:from>
        <xdr:to>
          <xdr:col>12805</xdr:col>
          <xdr:colOff>152400</xdr:colOff>
          <xdr:row>11</xdr:row>
          <xdr:rowOff>19050</xdr:rowOff>
        </xdr:to>
        <xdr:sp macro="" textlink="">
          <xdr:nvSpPr>
            <xdr:cNvPr id="1825" name="List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1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65542</xdr:row>
          <xdr:rowOff>57150</xdr:rowOff>
        </xdr:from>
        <xdr:to>
          <xdr:col>12805</xdr:col>
          <xdr:colOff>152400</xdr:colOff>
          <xdr:row>65543</xdr:row>
          <xdr:rowOff>152400</xdr:rowOff>
        </xdr:to>
        <xdr:sp macro="" textlink="">
          <xdr:nvSpPr>
            <xdr:cNvPr id="1826" name="List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1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131078</xdr:row>
          <xdr:rowOff>57150</xdr:rowOff>
        </xdr:from>
        <xdr:to>
          <xdr:col>12805</xdr:col>
          <xdr:colOff>152400</xdr:colOff>
          <xdr:row>131079</xdr:row>
          <xdr:rowOff>152400</xdr:rowOff>
        </xdr:to>
        <xdr:sp macro="" textlink="">
          <xdr:nvSpPr>
            <xdr:cNvPr id="1827" name="List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1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196614</xdr:row>
          <xdr:rowOff>57150</xdr:rowOff>
        </xdr:from>
        <xdr:to>
          <xdr:col>12805</xdr:col>
          <xdr:colOff>152400</xdr:colOff>
          <xdr:row>196615</xdr:row>
          <xdr:rowOff>152400</xdr:rowOff>
        </xdr:to>
        <xdr:sp macro="" textlink="">
          <xdr:nvSpPr>
            <xdr:cNvPr id="1828" name="List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1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262150</xdr:row>
          <xdr:rowOff>57150</xdr:rowOff>
        </xdr:from>
        <xdr:to>
          <xdr:col>12805</xdr:col>
          <xdr:colOff>152400</xdr:colOff>
          <xdr:row>262151</xdr:row>
          <xdr:rowOff>152400</xdr:rowOff>
        </xdr:to>
        <xdr:sp macro="" textlink="">
          <xdr:nvSpPr>
            <xdr:cNvPr id="1829" name="List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1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327686</xdr:row>
          <xdr:rowOff>57150</xdr:rowOff>
        </xdr:from>
        <xdr:to>
          <xdr:col>12805</xdr:col>
          <xdr:colOff>152400</xdr:colOff>
          <xdr:row>327687</xdr:row>
          <xdr:rowOff>152400</xdr:rowOff>
        </xdr:to>
        <xdr:sp macro="" textlink="">
          <xdr:nvSpPr>
            <xdr:cNvPr id="1830" name="List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1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393222</xdr:row>
          <xdr:rowOff>57150</xdr:rowOff>
        </xdr:from>
        <xdr:to>
          <xdr:col>12805</xdr:col>
          <xdr:colOff>152400</xdr:colOff>
          <xdr:row>393223</xdr:row>
          <xdr:rowOff>152400</xdr:rowOff>
        </xdr:to>
        <xdr:sp macro="" textlink="">
          <xdr:nvSpPr>
            <xdr:cNvPr id="1831" name="List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1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458758</xdr:row>
          <xdr:rowOff>57150</xdr:rowOff>
        </xdr:from>
        <xdr:to>
          <xdr:col>12805</xdr:col>
          <xdr:colOff>152400</xdr:colOff>
          <xdr:row>458759</xdr:row>
          <xdr:rowOff>152400</xdr:rowOff>
        </xdr:to>
        <xdr:sp macro="" textlink="">
          <xdr:nvSpPr>
            <xdr:cNvPr id="1832" name="List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1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524294</xdr:row>
          <xdr:rowOff>57150</xdr:rowOff>
        </xdr:from>
        <xdr:to>
          <xdr:col>12805</xdr:col>
          <xdr:colOff>152400</xdr:colOff>
          <xdr:row>524295</xdr:row>
          <xdr:rowOff>152400</xdr:rowOff>
        </xdr:to>
        <xdr:sp macro="" textlink="">
          <xdr:nvSpPr>
            <xdr:cNvPr id="1833" name="List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1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589830</xdr:row>
          <xdr:rowOff>57150</xdr:rowOff>
        </xdr:from>
        <xdr:to>
          <xdr:col>12805</xdr:col>
          <xdr:colOff>152400</xdr:colOff>
          <xdr:row>589831</xdr:row>
          <xdr:rowOff>152400</xdr:rowOff>
        </xdr:to>
        <xdr:sp macro="" textlink="">
          <xdr:nvSpPr>
            <xdr:cNvPr id="1834" name="List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1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655366</xdr:row>
          <xdr:rowOff>57150</xdr:rowOff>
        </xdr:from>
        <xdr:to>
          <xdr:col>12805</xdr:col>
          <xdr:colOff>152400</xdr:colOff>
          <xdr:row>655367</xdr:row>
          <xdr:rowOff>152400</xdr:rowOff>
        </xdr:to>
        <xdr:sp macro="" textlink="">
          <xdr:nvSpPr>
            <xdr:cNvPr id="1835" name="List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1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720902</xdr:row>
          <xdr:rowOff>57150</xdr:rowOff>
        </xdr:from>
        <xdr:to>
          <xdr:col>12805</xdr:col>
          <xdr:colOff>152400</xdr:colOff>
          <xdr:row>720903</xdr:row>
          <xdr:rowOff>152400</xdr:rowOff>
        </xdr:to>
        <xdr:sp macro="" textlink="">
          <xdr:nvSpPr>
            <xdr:cNvPr id="1836" name="List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1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786438</xdr:row>
          <xdr:rowOff>57150</xdr:rowOff>
        </xdr:from>
        <xdr:to>
          <xdr:col>12805</xdr:col>
          <xdr:colOff>152400</xdr:colOff>
          <xdr:row>786439</xdr:row>
          <xdr:rowOff>152400</xdr:rowOff>
        </xdr:to>
        <xdr:sp macro="" textlink="">
          <xdr:nvSpPr>
            <xdr:cNvPr id="1837" name="List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1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851974</xdr:row>
          <xdr:rowOff>57150</xdr:rowOff>
        </xdr:from>
        <xdr:to>
          <xdr:col>12805</xdr:col>
          <xdr:colOff>152400</xdr:colOff>
          <xdr:row>851975</xdr:row>
          <xdr:rowOff>152400</xdr:rowOff>
        </xdr:to>
        <xdr:sp macro="" textlink="">
          <xdr:nvSpPr>
            <xdr:cNvPr id="1838" name="List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1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917510</xdr:row>
          <xdr:rowOff>57150</xdr:rowOff>
        </xdr:from>
        <xdr:to>
          <xdr:col>12805</xdr:col>
          <xdr:colOff>152400</xdr:colOff>
          <xdr:row>917511</xdr:row>
          <xdr:rowOff>152400</xdr:rowOff>
        </xdr:to>
        <xdr:sp macro="" textlink="">
          <xdr:nvSpPr>
            <xdr:cNvPr id="1839" name="List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1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12804</xdr:col>
          <xdr:colOff>0</xdr:colOff>
          <xdr:row>983046</xdr:row>
          <xdr:rowOff>57150</xdr:rowOff>
        </xdr:from>
        <xdr:to>
          <xdr:col>12805</xdr:col>
          <xdr:colOff>152400</xdr:colOff>
          <xdr:row>983047</xdr:row>
          <xdr:rowOff>152400</xdr:rowOff>
        </xdr:to>
        <xdr:sp macro="" textlink="">
          <xdr:nvSpPr>
            <xdr:cNvPr id="1840" name="List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1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10</xdr:row>
          <xdr:rowOff>57150</xdr:rowOff>
        </xdr:from>
        <xdr:to>
          <xdr:col>13061</xdr:col>
          <xdr:colOff>152400</xdr:colOff>
          <xdr:row>11</xdr:row>
          <xdr:rowOff>19050</xdr:rowOff>
        </xdr:to>
        <xdr:sp macro="" textlink="">
          <xdr:nvSpPr>
            <xdr:cNvPr id="1841" name="List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1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65542</xdr:row>
          <xdr:rowOff>57150</xdr:rowOff>
        </xdr:from>
        <xdr:to>
          <xdr:col>13061</xdr:col>
          <xdr:colOff>152400</xdr:colOff>
          <xdr:row>65543</xdr:row>
          <xdr:rowOff>152400</xdr:rowOff>
        </xdr:to>
        <xdr:sp macro="" textlink="">
          <xdr:nvSpPr>
            <xdr:cNvPr id="1842" name="List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1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131078</xdr:row>
          <xdr:rowOff>57150</xdr:rowOff>
        </xdr:from>
        <xdr:to>
          <xdr:col>13061</xdr:col>
          <xdr:colOff>152400</xdr:colOff>
          <xdr:row>131079</xdr:row>
          <xdr:rowOff>152400</xdr:rowOff>
        </xdr:to>
        <xdr:sp macro="" textlink="">
          <xdr:nvSpPr>
            <xdr:cNvPr id="1843" name="List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1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196614</xdr:row>
          <xdr:rowOff>57150</xdr:rowOff>
        </xdr:from>
        <xdr:to>
          <xdr:col>13061</xdr:col>
          <xdr:colOff>152400</xdr:colOff>
          <xdr:row>196615</xdr:row>
          <xdr:rowOff>152400</xdr:rowOff>
        </xdr:to>
        <xdr:sp macro="" textlink="">
          <xdr:nvSpPr>
            <xdr:cNvPr id="1844" name="List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1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262150</xdr:row>
          <xdr:rowOff>57150</xdr:rowOff>
        </xdr:from>
        <xdr:to>
          <xdr:col>13061</xdr:col>
          <xdr:colOff>152400</xdr:colOff>
          <xdr:row>262151</xdr:row>
          <xdr:rowOff>152400</xdr:rowOff>
        </xdr:to>
        <xdr:sp macro="" textlink="">
          <xdr:nvSpPr>
            <xdr:cNvPr id="1845" name="List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1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327686</xdr:row>
          <xdr:rowOff>57150</xdr:rowOff>
        </xdr:from>
        <xdr:to>
          <xdr:col>13061</xdr:col>
          <xdr:colOff>152400</xdr:colOff>
          <xdr:row>327687</xdr:row>
          <xdr:rowOff>152400</xdr:rowOff>
        </xdr:to>
        <xdr:sp macro="" textlink="">
          <xdr:nvSpPr>
            <xdr:cNvPr id="1846" name="List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1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393222</xdr:row>
          <xdr:rowOff>57150</xdr:rowOff>
        </xdr:from>
        <xdr:to>
          <xdr:col>13061</xdr:col>
          <xdr:colOff>152400</xdr:colOff>
          <xdr:row>393223</xdr:row>
          <xdr:rowOff>152400</xdr:rowOff>
        </xdr:to>
        <xdr:sp macro="" textlink="">
          <xdr:nvSpPr>
            <xdr:cNvPr id="1847" name="List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1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458758</xdr:row>
          <xdr:rowOff>57150</xdr:rowOff>
        </xdr:from>
        <xdr:to>
          <xdr:col>13061</xdr:col>
          <xdr:colOff>152400</xdr:colOff>
          <xdr:row>458759</xdr:row>
          <xdr:rowOff>152400</xdr:rowOff>
        </xdr:to>
        <xdr:sp macro="" textlink="">
          <xdr:nvSpPr>
            <xdr:cNvPr id="1848" name="List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1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524294</xdr:row>
          <xdr:rowOff>57150</xdr:rowOff>
        </xdr:from>
        <xdr:to>
          <xdr:col>13061</xdr:col>
          <xdr:colOff>152400</xdr:colOff>
          <xdr:row>524295</xdr:row>
          <xdr:rowOff>152400</xdr:rowOff>
        </xdr:to>
        <xdr:sp macro="" textlink="">
          <xdr:nvSpPr>
            <xdr:cNvPr id="1849" name="List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1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589830</xdr:row>
          <xdr:rowOff>57150</xdr:rowOff>
        </xdr:from>
        <xdr:to>
          <xdr:col>13061</xdr:col>
          <xdr:colOff>152400</xdr:colOff>
          <xdr:row>589831</xdr:row>
          <xdr:rowOff>152400</xdr:rowOff>
        </xdr:to>
        <xdr:sp macro="" textlink="">
          <xdr:nvSpPr>
            <xdr:cNvPr id="1850" name="List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1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655366</xdr:row>
          <xdr:rowOff>57150</xdr:rowOff>
        </xdr:from>
        <xdr:to>
          <xdr:col>13061</xdr:col>
          <xdr:colOff>152400</xdr:colOff>
          <xdr:row>655367</xdr:row>
          <xdr:rowOff>152400</xdr:rowOff>
        </xdr:to>
        <xdr:sp macro="" textlink="">
          <xdr:nvSpPr>
            <xdr:cNvPr id="1851" name="List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1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720902</xdr:row>
          <xdr:rowOff>57150</xdr:rowOff>
        </xdr:from>
        <xdr:to>
          <xdr:col>13061</xdr:col>
          <xdr:colOff>152400</xdr:colOff>
          <xdr:row>720903</xdr:row>
          <xdr:rowOff>152400</xdr:rowOff>
        </xdr:to>
        <xdr:sp macro="" textlink="">
          <xdr:nvSpPr>
            <xdr:cNvPr id="1852" name="List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1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786438</xdr:row>
          <xdr:rowOff>57150</xdr:rowOff>
        </xdr:from>
        <xdr:to>
          <xdr:col>13061</xdr:col>
          <xdr:colOff>152400</xdr:colOff>
          <xdr:row>786439</xdr:row>
          <xdr:rowOff>152400</xdr:rowOff>
        </xdr:to>
        <xdr:sp macro="" textlink="">
          <xdr:nvSpPr>
            <xdr:cNvPr id="1853" name="List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1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851974</xdr:row>
          <xdr:rowOff>57150</xdr:rowOff>
        </xdr:from>
        <xdr:to>
          <xdr:col>13061</xdr:col>
          <xdr:colOff>152400</xdr:colOff>
          <xdr:row>851975</xdr:row>
          <xdr:rowOff>152400</xdr:rowOff>
        </xdr:to>
        <xdr:sp macro="" textlink="">
          <xdr:nvSpPr>
            <xdr:cNvPr id="1854" name="List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1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917510</xdr:row>
          <xdr:rowOff>57150</xdr:rowOff>
        </xdr:from>
        <xdr:to>
          <xdr:col>13061</xdr:col>
          <xdr:colOff>152400</xdr:colOff>
          <xdr:row>917511</xdr:row>
          <xdr:rowOff>152400</xdr:rowOff>
        </xdr:to>
        <xdr:sp macro="" textlink="">
          <xdr:nvSpPr>
            <xdr:cNvPr id="1855" name="List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1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13060</xdr:col>
          <xdr:colOff>0</xdr:colOff>
          <xdr:row>983046</xdr:row>
          <xdr:rowOff>57150</xdr:rowOff>
        </xdr:from>
        <xdr:to>
          <xdr:col>13061</xdr:col>
          <xdr:colOff>152400</xdr:colOff>
          <xdr:row>983047</xdr:row>
          <xdr:rowOff>152400</xdr:rowOff>
        </xdr:to>
        <xdr:sp macro="" textlink="">
          <xdr:nvSpPr>
            <xdr:cNvPr id="1856" name="List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1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10</xdr:row>
          <xdr:rowOff>57150</xdr:rowOff>
        </xdr:from>
        <xdr:to>
          <xdr:col>13317</xdr:col>
          <xdr:colOff>152400</xdr:colOff>
          <xdr:row>11</xdr:row>
          <xdr:rowOff>19050</xdr:rowOff>
        </xdr:to>
        <xdr:sp macro="" textlink="">
          <xdr:nvSpPr>
            <xdr:cNvPr id="1857" name="List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1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65542</xdr:row>
          <xdr:rowOff>57150</xdr:rowOff>
        </xdr:from>
        <xdr:to>
          <xdr:col>13317</xdr:col>
          <xdr:colOff>152400</xdr:colOff>
          <xdr:row>65543</xdr:row>
          <xdr:rowOff>152400</xdr:rowOff>
        </xdr:to>
        <xdr:sp macro="" textlink="">
          <xdr:nvSpPr>
            <xdr:cNvPr id="1858" name="List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1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131078</xdr:row>
          <xdr:rowOff>57150</xdr:rowOff>
        </xdr:from>
        <xdr:to>
          <xdr:col>13317</xdr:col>
          <xdr:colOff>152400</xdr:colOff>
          <xdr:row>131079</xdr:row>
          <xdr:rowOff>152400</xdr:rowOff>
        </xdr:to>
        <xdr:sp macro="" textlink="">
          <xdr:nvSpPr>
            <xdr:cNvPr id="1859" name="List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1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196614</xdr:row>
          <xdr:rowOff>57150</xdr:rowOff>
        </xdr:from>
        <xdr:to>
          <xdr:col>13317</xdr:col>
          <xdr:colOff>152400</xdr:colOff>
          <xdr:row>196615</xdr:row>
          <xdr:rowOff>152400</xdr:rowOff>
        </xdr:to>
        <xdr:sp macro="" textlink="">
          <xdr:nvSpPr>
            <xdr:cNvPr id="1860" name="List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1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262150</xdr:row>
          <xdr:rowOff>57150</xdr:rowOff>
        </xdr:from>
        <xdr:to>
          <xdr:col>13317</xdr:col>
          <xdr:colOff>152400</xdr:colOff>
          <xdr:row>262151</xdr:row>
          <xdr:rowOff>152400</xdr:rowOff>
        </xdr:to>
        <xdr:sp macro="" textlink="">
          <xdr:nvSpPr>
            <xdr:cNvPr id="1861" name="List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1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327686</xdr:row>
          <xdr:rowOff>57150</xdr:rowOff>
        </xdr:from>
        <xdr:to>
          <xdr:col>13317</xdr:col>
          <xdr:colOff>152400</xdr:colOff>
          <xdr:row>327687</xdr:row>
          <xdr:rowOff>152400</xdr:rowOff>
        </xdr:to>
        <xdr:sp macro="" textlink="">
          <xdr:nvSpPr>
            <xdr:cNvPr id="1862" name="List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1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393222</xdr:row>
          <xdr:rowOff>57150</xdr:rowOff>
        </xdr:from>
        <xdr:to>
          <xdr:col>13317</xdr:col>
          <xdr:colOff>152400</xdr:colOff>
          <xdr:row>393223</xdr:row>
          <xdr:rowOff>152400</xdr:rowOff>
        </xdr:to>
        <xdr:sp macro="" textlink="">
          <xdr:nvSpPr>
            <xdr:cNvPr id="1863" name="List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1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458758</xdr:row>
          <xdr:rowOff>57150</xdr:rowOff>
        </xdr:from>
        <xdr:to>
          <xdr:col>13317</xdr:col>
          <xdr:colOff>152400</xdr:colOff>
          <xdr:row>458759</xdr:row>
          <xdr:rowOff>152400</xdr:rowOff>
        </xdr:to>
        <xdr:sp macro="" textlink="">
          <xdr:nvSpPr>
            <xdr:cNvPr id="1864" name="List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1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524294</xdr:row>
          <xdr:rowOff>57150</xdr:rowOff>
        </xdr:from>
        <xdr:to>
          <xdr:col>13317</xdr:col>
          <xdr:colOff>152400</xdr:colOff>
          <xdr:row>524295</xdr:row>
          <xdr:rowOff>152400</xdr:rowOff>
        </xdr:to>
        <xdr:sp macro="" textlink="">
          <xdr:nvSpPr>
            <xdr:cNvPr id="1865" name="List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1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589830</xdr:row>
          <xdr:rowOff>57150</xdr:rowOff>
        </xdr:from>
        <xdr:to>
          <xdr:col>13317</xdr:col>
          <xdr:colOff>152400</xdr:colOff>
          <xdr:row>589831</xdr:row>
          <xdr:rowOff>152400</xdr:rowOff>
        </xdr:to>
        <xdr:sp macro="" textlink="">
          <xdr:nvSpPr>
            <xdr:cNvPr id="1866" name="List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1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655366</xdr:row>
          <xdr:rowOff>57150</xdr:rowOff>
        </xdr:from>
        <xdr:to>
          <xdr:col>13317</xdr:col>
          <xdr:colOff>152400</xdr:colOff>
          <xdr:row>655367</xdr:row>
          <xdr:rowOff>152400</xdr:rowOff>
        </xdr:to>
        <xdr:sp macro="" textlink="">
          <xdr:nvSpPr>
            <xdr:cNvPr id="1867" name="List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1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720902</xdr:row>
          <xdr:rowOff>57150</xdr:rowOff>
        </xdr:from>
        <xdr:to>
          <xdr:col>13317</xdr:col>
          <xdr:colOff>152400</xdr:colOff>
          <xdr:row>720903</xdr:row>
          <xdr:rowOff>152400</xdr:rowOff>
        </xdr:to>
        <xdr:sp macro="" textlink="">
          <xdr:nvSpPr>
            <xdr:cNvPr id="1868" name="List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1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786438</xdr:row>
          <xdr:rowOff>57150</xdr:rowOff>
        </xdr:from>
        <xdr:to>
          <xdr:col>13317</xdr:col>
          <xdr:colOff>152400</xdr:colOff>
          <xdr:row>786439</xdr:row>
          <xdr:rowOff>152400</xdr:rowOff>
        </xdr:to>
        <xdr:sp macro="" textlink="">
          <xdr:nvSpPr>
            <xdr:cNvPr id="1869" name="List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1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851974</xdr:row>
          <xdr:rowOff>57150</xdr:rowOff>
        </xdr:from>
        <xdr:to>
          <xdr:col>13317</xdr:col>
          <xdr:colOff>152400</xdr:colOff>
          <xdr:row>851975</xdr:row>
          <xdr:rowOff>152400</xdr:rowOff>
        </xdr:to>
        <xdr:sp macro="" textlink="">
          <xdr:nvSpPr>
            <xdr:cNvPr id="1870" name="List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1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917510</xdr:row>
          <xdr:rowOff>57150</xdr:rowOff>
        </xdr:from>
        <xdr:to>
          <xdr:col>13317</xdr:col>
          <xdr:colOff>152400</xdr:colOff>
          <xdr:row>917511</xdr:row>
          <xdr:rowOff>152400</xdr:rowOff>
        </xdr:to>
        <xdr:sp macro="" textlink="">
          <xdr:nvSpPr>
            <xdr:cNvPr id="1871" name="List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1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13316</xdr:col>
          <xdr:colOff>0</xdr:colOff>
          <xdr:row>983046</xdr:row>
          <xdr:rowOff>57150</xdr:rowOff>
        </xdr:from>
        <xdr:to>
          <xdr:col>13317</xdr:col>
          <xdr:colOff>152400</xdr:colOff>
          <xdr:row>983047</xdr:row>
          <xdr:rowOff>152400</xdr:rowOff>
        </xdr:to>
        <xdr:sp macro="" textlink="">
          <xdr:nvSpPr>
            <xdr:cNvPr id="1872" name="List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1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10</xdr:row>
          <xdr:rowOff>57150</xdr:rowOff>
        </xdr:from>
        <xdr:to>
          <xdr:col>13573</xdr:col>
          <xdr:colOff>152400</xdr:colOff>
          <xdr:row>11</xdr:row>
          <xdr:rowOff>19050</xdr:rowOff>
        </xdr:to>
        <xdr:sp macro="" textlink="">
          <xdr:nvSpPr>
            <xdr:cNvPr id="1873" name="List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1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65542</xdr:row>
          <xdr:rowOff>57150</xdr:rowOff>
        </xdr:from>
        <xdr:to>
          <xdr:col>13573</xdr:col>
          <xdr:colOff>152400</xdr:colOff>
          <xdr:row>65543</xdr:row>
          <xdr:rowOff>152400</xdr:rowOff>
        </xdr:to>
        <xdr:sp macro="" textlink="">
          <xdr:nvSpPr>
            <xdr:cNvPr id="1874" name="List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1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131078</xdr:row>
          <xdr:rowOff>57150</xdr:rowOff>
        </xdr:from>
        <xdr:to>
          <xdr:col>13573</xdr:col>
          <xdr:colOff>152400</xdr:colOff>
          <xdr:row>131079</xdr:row>
          <xdr:rowOff>152400</xdr:rowOff>
        </xdr:to>
        <xdr:sp macro="" textlink="">
          <xdr:nvSpPr>
            <xdr:cNvPr id="1875" name="List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1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196614</xdr:row>
          <xdr:rowOff>57150</xdr:rowOff>
        </xdr:from>
        <xdr:to>
          <xdr:col>13573</xdr:col>
          <xdr:colOff>152400</xdr:colOff>
          <xdr:row>196615</xdr:row>
          <xdr:rowOff>152400</xdr:rowOff>
        </xdr:to>
        <xdr:sp macro="" textlink="">
          <xdr:nvSpPr>
            <xdr:cNvPr id="1876" name="List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1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262150</xdr:row>
          <xdr:rowOff>57150</xdr:rowOff>
        </xdr:from>
        <xdr:to>
          <xdr:col>13573</xdr:col>
          <xdr:colOff>152400</xdr:colOff>
          <xdr:row>262151</xdr:row>
          <xdr:rowOff>152400</xdr:rowOff>
        </xdr:to>
        <xdr:sp macro="" textlink="">
          <xdr:nvSpPr>
            <xdr:cNvPr id="1877" name="List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1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327686</xdr:row>
          <xdr:rowOff>57150</xdr:rowOff>
        </xdr:from>
        <xdr:to>
          <xdr:col>13573</xdr:col>
          <xdr:colOff>152400</xdr:colOff>
          <xdr:row>327687</xdr:row>
          <xdr:rowOff>152400</xdr:rowOff>
        </xdr:to>
        <xdr:sp macro="" textlink="">
          <xdr:nvSpPr>
            <xdr:cNvPr id="1878" name="List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1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393222</xdr:row>
          <xdr:rowOff>57150</xdr:rowOff>
        </xdr:from>
        <xdr:to>
          <xdr:col>13573</xdr:col>
          <xdr:colOff>152400</xdr:colOff>
          <xdr:row>393223</xdr:row>
          <xdr:rowOff>152400</xdr:rowOff>
        </xdr:to>
        <xdr:sp macro="" textlink="">
          <xdr:nvSpPr>
            <xdr:cNvPr id="1879" name="List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1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458758</xdr:row>
          <xdr:rowOff>57150</xdr:rowOff>
        </xdr:from>
        <xdr:to>
          <xdr:col>13573</xdr:col>
          <xdr:colOff>152400</xdr:colOff>
          <xdr:row>458759</xdr:row>
          <xdr:rowOff>152400</xdr:rowOff>
        </xdr:to>
        <xdr:sp macro="" textlink="">
          <xdr:nvSpPr>
            <xdr:cNvPr id="1880" name="List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1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524294</xdr:row>
          <xdr:rowOff>57150</xdr:rowOff>
        </xdr:from>
        <xdr:to>
          <xdr:col>13573</xdr:col>
          <xdr:colOff>152400</xdr:colOff>
          <xdr:row>524295</xdr:row>
          <xdr:rowOff>152400</xdr:rowOff>
        </xdr:to>
        <xdr:sp macro="" textlink="">
          <xdr:nvSpPr>
            <xdr:cNvPr id="1881" name="List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1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589830</xdr:row>
          <xdr:rowOff>57150</xdr:rowOff>
        </xdr:from>
        <xdr:to>
          <xdr:col>13573</xdr:col>
          <xdr:colOff>152400</xdr:colOff>
          <xdr:row>589831</xdr:row>
          <xdr:rowOff>152400</xdr:rowOff>
        </xdr:to>
        <xdr:sp macro="" textlink="">
          <xdr:nvSpPr>
            <xdr:cNvPr id="1882" name="List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1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655366</xdr:row>
          <xdr:rowOff>57150</xdr:rowOff>
        </xdr:from>
        <xdr:to>
          <xdr:col>13573</xdr:col>
          <xdr:colOff>152400</xdr:colOff>
          <xdr:row>655367</xdr:row>
          <xdr:rowOff>152400</xdr:rowOff>
        </xdr:to>
        <xdr:sp macro="" textlink="">
          <xdr:nvSpPr>
            <xdr:cNvPr id="1883" name="List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1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720902</xdr:row>
          <xdr:rowOff>57150</xdr:rowOff>
        </xdr:from>
        <xdr:to>
          <xdr:col>13573</xdr:col>
          <xdr:colOff>152400</xdr:colOff>
          <xdr:row>720903</xdr:row>
          <xdr:rowOff>152400</xdr:rowOff>
        </xdr:to>
        <xdr:sp macro="" textlink="">
          <xdr:nvSpPr>
            <xdr:cNvPr id="1884" name="List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1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786438</xdr:row>
          <xdr:rowOff>57150</xdr:rowOff>
        </xdr:from>
        <xdr:to>
          <xdr:col>13573</xdr:col>
          <xdr:colOff>152400</xdr:colOff>
          <xdr:row>786439</xdr:row>
          <xdr:rowOff>152400</xdr:rowOff>
        </xdr:to>
        <xdr:sp macro="" textlink="">
          <xdr:nvSpPr>
            <xdr:cNvPr id="1885" name="List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1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851974</xdr:row>
          <xdr:rowOff>57150</xdr:rowOff>
        </xdr:from>
        <xdr:to>
          <xdr:col>13573</xdr:col>
          <xdr:colOff>152400</xdr:colOff>
          <xdr:row>851975</xdr:row>
          <xdr:rowOff>152400</xdr:rowOff>
        </xdr:to>
        <xdr:sp macro="" textlink="">
          <xdr:nvSpPr>
            <xdr:cNvPr id="1886" name="List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1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917510</xdr:row>
          <xdr:rowOff>57150</xdr:rowOff>
        </xdr:from>
        <xdr:to>
          <xdr:col>13573</xdr:col>
          <xdr:colOff>152400</xdr:colOff>
          <xdr:row>917511</xdr:row>
          <xdr:rowOff>152400</xdr:rowOff>
        </xdr:to>
        <xdr:sp macro="" textlink="">
          <xdr:nvSpPr>
            <xdr:cNvPr id="1887" name="List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1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13572</xdr:col>
          <xdr:colOff>0</xdr:colOff>
          <xdr:row>983046</xdr:row>
          <xdr:rowOff>57150</xdr:rowOff>
        </xdr:from>
        <xdr:to>
          <xdr:col>13573</xdr:col>
          <xdr:colOff>152400</xdr:colOff>
          <xdr:row>983047</xdr:row>
          <xdr:rowOff>152400</xdr:rowOff>
        </xdr:to>
        <xdr:sp macro="" textlink="">
          <xdr:nvSpPr>
            <xdr:cNvPr id="1888" name="List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1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10</xdr:row>
          <xdr:rowOff>57150</xdr:rowOff>
        </xdr:from>
        <xdr:to>
          <xdr:col>13829</xdr:col>
          <xdr:colOff>152400</xdr:colOff>
          <xdr:row>11</xdr:row>
          <xdr:rowOff>19050</xdr:rowOff>
        </xdr:to>
        <xdr:sp macro="" textlink="">
          <xdr:nvSpPr>
            <xdr:cNvPr id="1889" name="List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1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65542</xdr:row>
          <xdr:rowOff>57150</xdr:rowOff>
        </xdr:from>
        <xdr:to>
          <xdr:col>13829</xdr:col>
          <xdr:colOff>152400</xdr:colOff>
          <xdr:row>65543</xdr:row>
          <xdr:rowOff>152400</xdr:rowOff>
        </xdr:to>
        <xdr:sp macro="" textlink="">
          <xdr:nvSpPr>
            <xdr:cNvPr id="1890" name="List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1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131078</xdr:row>
          <xdr:rowOff>57150</xdr:rowOff>
        </xdr:from>
        <xdr:to>
          <xdr:col>13829</xdr:col>
          <xdr:colOff>152400</xdr:colOff>
          <xdr:row>131079</xdr:row>
          <xdr:rowOff>152400</xdr:rowOff>
        </xdr:to>
        <xdr:sp macro="" textlink="">
          <xdr:nvSpPr>
            <xdr:cNvPr id="1891" name="List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1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196614</xdr:row>
          <xdr:rowOff>57150</xdr:rowOff>
        </xdr:from>
        <xdr:to>
          <xdr:col>13829</xdr:col>
          <xdr:colOff>152400</xdr:colOff>
          <xdr:row>196615</xdr:row>
          <xdr:rowOff>152400</xdr:rowOff>
        </xdr:to>
        <xdr:sp macro="" textlink="">
          <xdr:nvSpPr>
            <xdr:cNvPr id="1892" name="List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1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262150</xdr:row>
          <xdr:rowOff>57150</xdr:rowOff>
        </xdr:from>
        <xdr:to>
          <xdr:col>13829</xdr:col>
          <xdr:colOff>152400</xdr:colOff>
          <xdr:row>262151</xdr:row>
          <xdr:rowOff>152400</xdr:rowOff>
        </xdr:to>
        <xdr:sp macro="" textlink="">
          <xdr:nvSpPr>
            <xdr:cNvPr id="1893" name="List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1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327686</xdr:row>
          <xdr:rowOff>57150</xdr:rowOff>
        </xdr:from>
        <xdr:to>
          <xdr:col>13829</xdr:col>
          <xdr:colOff>152400</xdr:colOff>
          <xdr:row>327687</xdr:row>
          <xdr:rowOff>152400</xdr:rowOff>
        </xdr:to>
        <xdr:sp macro="" textlink="">
          <xdr:nvSpPr>
            <xdr:cNvPr id="1894" name="List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1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393222</xdr:row>
          <xdr:rowOff>57150</xdr:rowOff>
        </xdr:from>
        <xdr:to>
          <xdr:col>13829</xdr:col>
          <xdr:colOff>152400</xdr:colOff>
          <xdr:row>393223</xdr:row>
          <xdr:rowOff>152400</xdr:rowOff>
        </xdr:to>
        <xdr:sp macro="" textlink="">
          <xdr:nvSpPr>
            <xdr:cNvPr id="1895" name="List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1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458758</xdr:row>
          <xdr:rowOff>57150</xdr:rowOff>
        </xdr:from>
        <xdr:to>
          <xdr:col>13829</xdr:col>
          <xdr:colOff>152400</xdr:colOff>
          <xdr:row>458759</xdr:row>
          <xdr:rowOff>152400</xdr:rowOff>
        </xdr:to>
        <xdr:sp macro="" textlink="">
          <xdr:nvSpPr>
            <xdr:cNvPr id="1896" name="List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1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524294</xdr:row>
          <xdr:rowOff>57150</xdr:rowOff>
        </xdr:from>
        <xdr:to>
          <xdr:col>13829</xdr:col>
          <xdr:colOff>152400</xdr:colOff>
          <xdr:row>524295</xdr:row>
          <xdr:rowOff>152400</xdr:rowOff>
        </xdr:to>
        <xdr:sp macro="" textlink="">
          <xdr:nvSpPr>
            <xdr:cNvPr id="1897" name="List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1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589830</xdr:row>
          <xdr:rowOff>57150</xdr:rowOff>
        </xdr:from>
        <xdr:to>
          <xdr:col>13829</xdr:col>
          <xdr:colOff>152400</xdr:colOff>
          <xdr:row>589831</xdr:row>
          <xdr:rowOff>152400</xdr:rowOff>
        </xdr:to>
        <xdr:sp macro="" textlink="">
          <xdr:nvSpPr>
            <xdr:cNvPr id="1898" name="List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1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655366</xdr:row>
          <xdr:rowOff>57150</xdr:rowOff>
        </xdr:from>
        <xdr:to>
          <xdr:col>13829</xdr:col>
          <xdr:colOff>152400</xdr:colOff>
          <xdr:row>655367</xdr:row>
          <xdr:rowOff>152400</xdr:rowOff>
        </xdr:to>
        <xdr:sp macro="" textlink="">
          <xdr:nvSpPr>
            <xdr:cNvPr id="1899" name="List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1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720902</xdr:row>
          <xdr:rowOff>57150</xdr:rowOff>
        </xdr:from>
        <xdr:to>
          <xdr:col>13829</xdr:col>
          <xdr:colOff>152400</xdr:colOff>
          <xdr:row>720903</xdr:row>
          <xdr:rowOff>152400</xdr:rowOff>
        </xdr:to>
        <xdr:sp macro="" textlink="">
          <xdr:nvSpPr>
            <xdr:cNvPr id="1900" name="List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1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786438</xdr:row>
          <xdr:rowOff>57150</xdr:rowOff>
        </xdr:from>
        <xdr:to>
          <xdr:col>13829</xdr:col>
          <xdr:colOff>152400</xdr:colOff>
          <xdr:row>786439</xdr:row>
          <xdr:rowOff>152400</xdr:rowOff>
        </xdr:to>
        <xdr:sp macro="" textlink="">
          <xdr:nvSpPr>
            <xdr:cNvPr id="1901" name="List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1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851974</xdr:row>
          <xdr:rowOff>57150</xdr:rowOff>
        </xdr:from>
        <xdr:to>
          <xdr:col>13829</xdr:col>
          <xdr:colOff>152400</xdr:colOff>
          <xdr:row>851975</xdr:row>
          <xdr:rowOff>152400</xdr:rowOff>
        </xdr:to>
        <xdr:sp macro="" textlink="">
          <xdr:nvSpPr>
            <xdr:cNvPr id="1902" name="List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1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917510</xdr:row>
          <xdr:rowOff>57150</xdr:rowOff>
        </xdr:from>
        <xdr:to>
          <xdr:col>13829</xdr:col>
          <xdr:colOff>152400</xdr:colOff>
          <xdr:row>917511</xdr:row>
          <xdr:rowOff>152400</xdr:rowOff>
        </xdr:to>
        <xdr:sp macro="" textlink="">
          <xdr:nvSpPr>
            <xdr:cNvPr id="1903" name="List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1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13828</xdr:col>
          <xdr:colOff>0</xdr:colOff>
          <xdr:row>983046</xdr:row>
          <xdr:rowOff>57150</xdr:rowOff>
        </xdr:from>
        <xdr:to>
          <xdr:col>13829</xdr:col>
          <xdr:colOff>152400</xdr:colOff>
          <xdr:row>983047</xdr:row>
          <xdr:rowOff>152400</xdr:rowOff>
        </xdr:to>
        <xdr:sp macro="" textlink="">
          <xdr:nvSpPr>
            <xdr:cNvPr id="1904" name="List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1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10</xdr:row>
          <xdr:rowOff>57150</xdr:rowOff>
        </xdr:from>
        <xdr:to>
          <xdr:col>14085</xdr:col>
          <xdr:colOff>152400</xdr:colOff>
          <xdr:row>11</xdr:row>
          <xdr:rowOff>19050</xdr:rowOff>
        </xdr:to>
        <xdr:sp macro="" textlink="">
          <xdr:nvSpPr>
            <xdr:cNvPr id="1905" name="List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1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65542</xdr:row>
          <xdr:rowOff>57150</xdr:rowOff>
        </xdr:from>
        <xdr:to>
          <xdr:col>14085</xdr:col>
          <xdr:colOff>152400</xdr:colOff>
          <xdr:row>65543</xdr:row>
          <xdr:rowOff>152400</xdr:rowOff>
        </xdr:to>
        <xdr:sp macro="" textlink="">
          <xdr:nvSpPr>
            <xdr:cNvPr id="1906" name="List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1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131078</xdr:row>
          <xdr:rowOff>57150</xdr:rowOff>
        </xdr:from>
        <xdr:to>
          <xdr:col>14085</xdr:col>
          <xdr:colOff>152400</xdr:colOff>
          <xdr:row>131079</xdr:row>
          <xdr:rowOff>152400</xdr:rowOff>
        </xdr:to>
        <xdr:sp macro="" textlink="">
          <xdr:nvSpPr>
            <xdr:cNvPr id="1907" name="List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1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196614</xdr:row>
          <xdr:rowOff>57150</xdr:rowOff>
        </xdr:from>
        <xdr:to>
          <xdr:col>14085</xdr:col>
          <xdr:colOff>152400</xdr:colOff>
          <xdr:row>196615</xdr:row>
          <xdr:rowOff>152400</xdr:rowOff>
        </xdr:to>
        <xdr:sp macro="" textlink="">
          <xdr:nvSpPr>
            <xdr:cNvPr id="1908" name="List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1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262150</xdr:row>
          <xdr:rowOff>57150</xdr:rowOff>
        </xdr:from>
        <xdr:to>
          <xdr:col>14085</xdr:col>
          <xdr:colOff>152400</xdr:colOff>
          <xdr:row>262151</xdr:row>
          <xdr:rowOff>152400</xdr:rowOff>
        </xdr:to>
        <xdr:sp macro="" textlink="">
          <xdr:nvSpPr>
            <xdr:cNvPr id="1909" name="List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1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327686</xdr:row>
          <xdr:rowOff>57150</xdr:rowOff>
        </xdr:from>
        <xdr:to>
          <xdr:col>14085</xdr:col>
          <xdr:colOff>152400</xdr:colOff>
          <xdr:row>327687</xdr:row>
          <xdr:rowOff>152400</xdr:rowOff>
        </xdr:to>
        <xdr:sp macro="" textlink="">
          <xdr:nvSpPr>
            <xdr:cNvPr id="1910" name="List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1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393222</xdr:row>
          <xdr:rowOff>57150</xdr:rowOff>
        </xdr:from>
        <xdr:to>
          <xdr:col>14085</xdr:col>
          <xdr:colOff>152400</xdr:colOff>
          <xdr:row>393223</xdr:row>
          <xdr:rowOff>152400</xdr:rowOff>
        </xdr:to>
        <xdr:sp macro="" textlink="">
          <xdr:nvSpPr>
            <xdr:cNvPr id="1911" name="List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1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458758</xdr:row>
          <xdr:rowOff>57150</xdr:rowOff>
        </xdr:from>
        <xdr:to>
          <xdr:col>14085</xdr:col>
          <xdr:colOff>152400</xdr:colOff>
          <xdr:row>458759</xdr:row>
          <xdr:rowOff>152400</xdr:rowOff>
        </xdr:to>
        <xdr:sp macro="" textlink="">
          <xdr:nvSpPr>
            <xdr:cNvPr id="1912" name="List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1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524294</xdr:row>
          <xdr:rowOff>57150</xdr:rowOff>
        </xdr:from>
        <xdr:to>
          <xdr:col>14085</xdr:col>
          <xdr:colOff>152400</xdr:colOff>
          <xdr:row>524295</xdr:row>
          <xdr:rowOff>152400</xdr:rowOff>
        </xdr:to>
        <xdr:sp macro="" textlink="">
          <xdr:nvSpPr>
            <xdr:cNvPr id="1913" name="List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1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589830</xdr:row>
          <xdr:rowOff>57150</xdr:rowOff>
        </xdr:from>
        <xdr:to>
          <xdr:col>14085</xdr:col>
          <xdr:colOff>152400</xdr:colOff>
          <xdr:row>589831</xdr:row>
          <xdr:rowOff>152400</xdr:rowOff>
        </xdr:to>
        <xdr:sp macro="" textlink="">
          <xdr:nvSpPr>
            <xdr:cNvPr id="1914" name="List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1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655366</xdr:row>
          <xdr:rowOff>57150</xdr:rowOff>
        </xdr:from>
        <xdr:to>
          <xdr:col>14085</xdr:col>
          <xdr:colOff>152400</xdr:colOff>
          <xdr:row>655367</xdr:row>
          <xdr:rowOff>152400</xdr:rowOff>
        </xdr:to>
        <xdr:sp macro="" textlink="">
          <xdr:nvSpPr>
            <xdr:cNvPr id="1915" name="List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1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720902</xdr:row>
          <xdr:rowOff>57150</xdr:rowOff>
        </xdr:from>
        <xdr:to>
          <xdr:col>14085</xdr:col>
          <xdr:colOff>152400</xdr:colOff>
          <xdr:row>720903</xdr:row>
          <xdr:rowOff>152400</xdr:rowOff>
        </xdr:to>
        <xdr:sp macro="" textlink="">
          <xdr:nvSpPr>
            <xdr:cNvPr id="1916" name="List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1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786438</xdr:row>
          <xdr:rowOff>57150</xdr:rowOff>
        </xdr:from>
        <xdr:to>
          <xdr:col>14085</xdr:col>
          <xdr:colOff>152400</xdr:colOff>
          <xdr:row>786439</xdr:row>
          <xdr:rowOff>152400</xdr:rowOff>
        </xdr:to>
        <xdr:sp macro="" textlink="">
          <xdr:nvSpPr>
            <xdr:cNvPr id="1917" name="List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1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851974</xdr:row>
          <xdr:rowOff>57150</xdr:rowOff>
        </xdr:from>
        <xdr:to>
          <xdr:col>14085</xdr:col>
          <xdr:colOff>152400</xdr:colOff>
          <xdr:row>851975</xdr:row>
          <xdr:rowOff>152400</xdr:rowOff>
        </xdr:to>
        <xdr:sp macro="" textlink="">
          <xdr:nvSpPr>
            <xdr:cNvPr id="1918" name="List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1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917510</xdr:row>
          <xdr:rowOff>57150</xdr:rowOff>
        </xdr:from>
        <xdr:to>
          <xdr:col>14085</xdr:col>
          <xdr:colOff>152400</xdr:colOff>
          <xdr:row>917511</xdr:row>
          <xdr:rowOff>152400</xdr:rowOff>
        </xdr:to>
        <xdr:sp macro="" textlink="">
          <xdr:nvSpPr>
            <xdr:cNvPr id="1919" name="List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1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14084</xdr:col>
          <xdr:colOff>0</xdr:colOff>
          <xdr:row>983046</xdr:row>
          <xdr:rowOff>57150</xdr:rowOff>
        </xdr:from>
        <xdr:to>
          <xdr:col>14085</xdr:col>
          <xdr:colOff>152400</xdr:colOff>
          <xdr:row>983047</xdr:row>
          <xdr:rowOff>152400</xdr:rowOff>
        </xdr:to>
        <xdr:sp macro="" textlink="">
          <xdr:nvSpPr>
            <xdr:cNvPr id="1920" name="List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1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10</xdr:row>
          <xdr:rowOff>57150</xdr:rowOff>
        </xdr:from>
        <xdr:to>
          <xdr:col>14341</xdr:col>
          <xdr:colOff>152400</xdr:colOff>
          <xdr:row>11</xdr:row>
          <xdr:rowOff>19050</xdr:rowOff>
        </xdr:to>
        <xdr:sp macro="" textlink="">
          <xdr:nvSpPr>
            <xdr:cNvPr id="1921" name="List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1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65542</xdr:row>
          <xdr:rowOff>57150</xdr:rowOff>
        </xdr:from>
        <xdr:to>
          <xdr:col>14341</xdr:col>
          <xdr:colOff>152400</xdr:colOff>
          <xdr:row>65543</xdr:row>
          <xdr:rowOff>152400</xdr:rowOff>
        </xdr:to>
        <xdr:sp macro="" textlink="">
          <xdr:nvSpPr>
            <xdr:cNvPr id="1922" name="List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1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131078</xdr:row>
          <xdr:rowOff>57150</xdr:rowOff>
        </xdr:from>
        <xdr:to>
          <xdr:col>14341</xdr:col>
          <xdr:colOff>152400</xdr:colOff>
          <xdr:row>131079</xdr:row>
          <xdr:rowOff>152400</xdr:rowOff>
        </xdr:to>
        <xdr:sp macro="" textlink="">
          <xdr:nvSpPr>
            <xdr:cNvPr id="1923" name="List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1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196614</xdr:row>
          <xdr:rowOff>57150</xdr:rowOff>
        </xdr:from>
        <xdr:to>
          <xdr:col>14341</xdr:col>
          <xdr:colOff>152400</xdr:colOff>
          <xdr:row>196615</xdr:row>
          <xdr:rowOff>152400</xdr:rowOff>
        </xdr:to>
        <xdr:sp macro="" textlink="">
          <xdr:nvSpPr>
            <xdr:cNvPr id="1924" name="List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1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262150</xdr:row>
          <xdr:rowOff>57150</xdr:rowOff>
        </xdr:from>
        <xdr:to>
          <xdr:col>14341</xdr:col>
          <xdr:colOff>152400</xdr:colOff>
          <xdr:row>262151</xdr:row>
          <xdr:rowOff>152400</xdr:rowOff>
        </xdr:to>
        <xdr:sp macro="" textlink="">
          <xdr:nvSpPr>
            <xdr:cNvPr id="1925" name="List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1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327686</xdr:row>
          <xdr:rowOff>57150</xdr:rowOff>
        </xdr:from>
        <xdr:to>
          <xdr:col>14341</xdr:col>
          <xdr:colOff>152400</xdr:colOff>
          <xdr:row>327687</xdr:row>
          <xdr:rowOff>152400</xdr:rowOff>
        </xdr:to>
        <xdr:sp macro="" textlink="">
          <xdr:nvSpPr>
            <xdr:cNvPr id="1926" name="List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1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393222</xdr:row>
          <xdr:rowOff>57150</xdr:rowOff>
        </xdr:from>
        <xdr:to>
          <xdr:col>14341</xdr:col>
          <xdr:colOff>152400</xdr:colOff>
          <xdr:row>393223</xdr:row>
          <xdr:rowOff>152400</xdr:rowOff>
        </xdr:to>
        <xdr:sp macro="" textlink="">
          <xdr:nvSpPr>
            <xdr:cNvPr id="1927" name="List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1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458758</xdr:row>
          <xdr:rowOff>57150</xdr:rowOff>
        </xdr:from>
        <xdr:to>
          <xdr:col>14341</xdr:col>
          <xdr:colOff>152400</xdr:colOff>
          <xdr:row>458759</xdr:row>
          <xdr:rowOff>152400</xdr:rowOff>
        </xdr:to>
        <xdr:sp macro="" textlink="">
          <xdr:nvSpPr>
            <xdr:cNvPr id="1928" name="List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1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524294</xdr:row>
          <xdr:rowOff>57150</xdr:rowOff>
        </xdr:from>
        <xdr:to>
          <xdr:col>14341</xdr:col>
          <xdr:colOff>152400</xdr:colOff>
          <xdr:row>524295</xdr:row>
          <xdr:rowOff>152400</xdr:rowOff>
        </xdr:to>
        <xdr:sp macro="" textlink="">
          <xdr:nvSpPr>
            <xdr:cNvPr id="1929" name="List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1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589830</xdr:row>
          <xdr:rowOff>57150</xdr:rowOff>
        </xdr:from>
        <xdr:to>
          <xdr:col>14341</xdr:col>
          <xdr:colOff>152400</xdr:colOff>
          <xdr:row>589831</xdr:row>
          <xdr:rowOff>152400</xdr:rowOff>
        </xdr:to>
        <xdr:sp macro="" textlink="">
          <xdr:nvSpPr>
            <xdr:cNvPr id="1930" name="List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1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655366</xdr:row>
          <xdr:rowOff>57150</xdr:rowOff>
        </xdr:from>
        <xdr:to>
          <xdr:col>14341</xdr:col>
          <xdr:colOff>152400</xdr:colOff>
          <xdr:row>655367</xdr:row>
          <xdr:rowOff>152400</xdr:rowOff>
        </xdr:to>
        <xdr:sp macro="" textlink="">
          <xdr:nvSpPr>
            <xdr:cNvPr id="1931" name="List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1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720902</xdr:row>
          <xdr:rowOff>57150</xdr:rowOff>
        </xdr:from>
        <xdr:to>
          <xdr:col>14341</xdr:col>
          <xdr:colOff>152400</xdr:colOff>
          <xdr:row>720903</xdr:row>
          <xdr:rowOff>152400</xdr:rowOff>
        </xdr:to>
        <xdr:sp macro="" textlink="">
          <xdr:nvSpPr>
            <xdr:cNvPr id="1932" name="List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1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786438</xdr:row>
          <xdr:rowOff>57150</xdr:rowOff>
        </xdr:from>
        <xdr:to>
          <xdr:col>14341</xdr:col>
          <xdr:colOff>152400</xdr:colOff>
          <xdr:row>786439</xdr:row>
          <xdr:rowOff>152400</xdr:rowOff>
        </xdr:to>
        <xdr:sp macro="" textlink="">
          <xdr:nvSpPr>
            <xdr:cNvPr id="1933" name="List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1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851974</xdr:row>
          <xdr:rowOff>57150</xdr:rowOff>
        </xdr:from>
        <xdr:to>
          <xdr:col>14341</xdr:col>
          <xdr:colOff>152400</xdr:colOff>
          <xdr:row>851975</xdr:row>
          <xdr:rowOff>152400</xdr:rowOff>
        </xdr:to>
        <xdr:sp macro="" textlink="">
          <xdr:nvSpPr>
            <xdr:cNvPr id="1934" name="List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1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917510</xdr:row>
          <xdr:rowOff>57150</xdr:rowOff>
        </xdr:from>
        <xdr:to>
          <xdr:col>14341</xdr:col>
          <xdr:colOff>152400</xdr:colOff>
          <xdr:row>917511</xdr:row>
          <xdr:rowOff>152400</xdr:rowOff>
        </xdr:to>
        <xdr:sp macro="" textlink="">
          <xdr:nvSpPr>
            <xdr:cNvPr id="1935" name="List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1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14340</xdr:col>
          <xdr:colOff>0</xdr:colOff>
          <xdr:row>983046</xdr:row>
          <xdr:rowOff>57150</xdr:rowOff>
        </xdr:from>
        <xdr:to>
          <xdr:col>14341</xdr:col>
          <xdr:colOff>152400</xdr:colOff>
          <xdr:row>983047</xdr:row>
          <xdr:rowOff>152400</xdr:rowOff>
        </xdr:to>
        <xdr:sp macro="" textlink="">
          <xdr:nvSpPr>
            <xdr:cNvPr id="1936" name="List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1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10</xdr:row>
          <xdr:rowOff>57150</xdr:rowOff>
        </xdr:from>
        <xdr:to>
          <xdr:col>14597</xdr:col>
          <xdr:colOff>152400</xdr:colOff>
          <xdr:row>11</xdr:row>
          <xdr:rowOff>19050</xdr:rowOff>
        </xdr:to>
        <xdr:sp macro="" textlink="">
          <xdr:nvSpPr>
            <xdr:cNvPr id="1937" name="List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1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65542</xdr:row>
          <xdr:rowOff>57150</xdr:rowOff>
        </xdr:from>
        <xdr:to>
          <xdr:col>14597</xdr:col>
          <xdr:colOff>152400</xdr:colOff>
          <xdr:row>65543</xdr:row>
          <xdr:rowOff>152400</xdr:rowOff>
        </xdr:to>
        <xdr:sp macro="" textlink="">
          <xdr:nvSpPr>
            <xdr:cNvPr id="1938" name="List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1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131078</xdr:row>
          <xdr:rowOff>57150</xdr:rowOff>
        </xdr:from>
        <xdr:to>
          <xdr:col>14597</xdr:col>
          <xdr:colOff>152400</xdr:colOff>
          <xdr:row>131079</xdr:row>
          <xdr:rowOff>152400</xdr:rowOff>
        </xdr:to>
        <xdr:sp macro="" textlink="">
          <xdr:nvSpPr>
            <xdr:cNvPr id="1939" name="List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1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196614</xdr:row>
          <xdr:rowOff>57150</xdr:rowOff>
        </xdr:from>
        <xdr:to>
          <xdr:col>14597</xdr:col>
          <xdr:colOff>152400</xdr:colOff>
          <xdr:row>196615</xdr:row>
          <xdr:rowOff>152400</xdr:rowOff>
        </xdr:to>
        <xdr:sp macro="" textlink="">
          <xdr:nvSpPr>
            <xdr:cNvPr id="1940" name="List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1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262150</xdr:row>
          <xdr:rowOff>57150</xdr:rowOff>
        </xdr:from>
        <xdr:to>
          <xdr:col>14597</xdr:col>
          <xdr:colOff>152400</xdr:colOff>
          <xdr:row>262151</xdr:row>
          <xdr:rowOff>152400</xdr:rowOff>
        </xdr:to>
        <xdr:sp macro="" textlink="">
          <xdr:nvSpPr>
            <xdr:cNvPr id="1941" name="List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1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327686</xdr:row>
          <xdr:rowOff>57150</xdr:rowOff>
        </xdr:from>
        <xdr:to>
          <xdr:col>14597</xdr:col>
          <xdr:colOff>152400</xdr:colOff>
          <xdr:row>327687</xdr:row>
          <xdr:rowOff>152400</xdr:rowOff>
        </xdr:to>
        <xdr:sp macro="" textlink="">
          <xdr:nvSpPr>
            <xdr:cNvPr id="1942" name="List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1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393222</xdr:row>
          <xdr:rowOff>57150</xdr:rowOff>
        </xdr:from>
        <xdr:to>
          <xdr:col>14597</xdr:col>
          <xdr:colOff>152400</xdr:colOff>
          <xdr:row>393223</xdr:row>
          <xdr:rowOff>152400</xdr:rowOff>
        </xdr:to>
        <xdr:sp macro="" textlink="">
          <xdr:nvSpPr>
            <xdr:cNvPr id="1943" name="List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1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458758</xdr:row>
          <xdr:rowOff>57150</xdr:rowOff>
        </xdr:from>
        <xdr:to>
          <xdr:col>14597</xdr:col>
          <xdr:colOff>152400</xdr:colOff>
          <xdr:row>458759</xdr:row>
          <xdr:rowOff>152400</xdr:rowOff>
        </xdr:to>
        <xdr:sp macro="" textlink="">
          <xdr:nvSpPr>
            <xdr:cNvPr id="1944" name="List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1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524294</xdr:row>
          <xdr:rowOff>57150</xdr:rowOff>
        </xdr:from>
        <xdr:to>
          <xdr:col>14597</xdr:col>
          <xdr:colOff>152400</xdr:colOff>
          <xdr:row>524295</xdr:row>
          <xdr:rowOff>152400</xdr:rowOff>
        </xdr:to>
        <xdr:sp macro="" textlink="">
          <xdr:nvSpPr>
            <xdr:cNvPr id="1945" name="List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1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589830</xdr:row>
          <xdr:rowOff>57150</xdr:rowOff>
        </xdr:from>
        <xdr:to>
          <xdr:col>14597</xdr:col>
          <xdr:colOff>152400</xdr:colOff>
          <xdr:row>589831</xdr:row>
          <xdr:rowOff>152400</xdr:rowOff>
        </xdr:to>
        <xdr:sp macro="" textlink="">
          <xdr:nvSpPr>
            <xdr:cNvPr id="1946" name="List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1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655366</xdr:row>
          <xdr:rowOff>57150</xdr:rowOff>
        </xdr:from>
        <xdr:to>
          <xdr:col>14597</xdr:col>
          <xdr:colOff>152400</xdr:colOff>
          <xdr:row>655367</xdr:row>
          <xdr:rowOff>152400</xdr:rowOff>
        </xdr:to>
        <xdr:sp macro="" textlink="">
          <xdr:nvSpPr>
            <xdr:cNvPr id="1947" name="List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1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720902</xdr:row>
          <xdr:rowOff>57150</xdr:rowOff>
        </xdr:from>
        <xdr:to>
          <xdr:col>14597</xdr:col>
          <xdr:colOff>152400</xdr:colOff>
          <xdr:row>720903</xdr:row>
          <xdr:rowOff>152400</xdr:rowOff>
        </xdr:to>
        <xdr:sp macro="" textlink="">
          <xdr:nvSpPr>
            <xdr:cNvPr id="1948" name="List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1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786438</xdr:row>
          <xdr:rowOff>57150</xdr:rowOff>
        </xdr:from>
        <xdr:to>
          <xdr:col>14597</xdr:col>
          <xdr:colOff>152400</xdr:colOff>
          <xdr:row>786439</xdr:row>
          <xdr:rowOff>152400</xdr:rowOff>
        </xdr:to>
        <xdr:sp macro="" textlink="">
          <xdr:nvSpPr>
            <xdr:cNvPr id="1949" name="List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1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851974</xdr:row>
          <xdr:rowOff>57150</xdr:rowOff>
        </xdr:from>
        <xdr:to>
          <xdr:col>14597</xdr:col>
          <xdr:colOff>152400</xdr:colOff>
          <xdr:row>851975</xdr:row>
          <xdr:rowOff>152400</xdr:rowOff>
        </xdr:to>
        <xdr:sp macro="" textlink="">
          <xdr:nvSpPr>
            <xdr:cNvPr id="1950" name="List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1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917510</xdr:row>
          <xdr:rowOff>57150</xdr:rowOff>
        </xdr:from>
        <xdr:to>
          <xdr:col>14597</xdr:col>
          <xdr:colOff>152400</xdr:colOff>
          <xdr:row>917511</xdr:row>
          <xdr:rowOff>152400</xdr:rowOff>
        </xdr:to>
        <xdr:sp macro="" textlink="">
          <xdr:nvSpPr>
            <xdr:cNvPr id="1951" name="List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1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14596</xdr:col>
          <xdr:colOff>0</xdr:colOff>
          <xdr:row>983046</xdr:row>
          <xdr:rowOff>57150</xdr:rowOff>
        </xdr:from>
        <xdr:to>
          <xdr:col>14597</xdr:col>
          <xdr:colOff>152400</xdr:colOff>
          <xdr:row>983047</xdr:row>
          <xdr:rowOff>152400</xdr:rowOff>
        </xdr:to>
        <xdr:sp macro="" textlink="">
          <xdr:nvSpPr>
            <xdr:cNvPr id="1952" name="List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1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10</xdr:row>
          <xdr:rowOff>57150</xdr:rowOff>
        </xdr:from>
        <xdr:to>
          <xdr:col>14853</xdr:col>
          <xdr:colOff>152400</xdr:colOff>
          <xdr:row>11</xdr:row>
          <xdr:rowOff>19050</xdr:rowOff>
        </xdr:to>
        <xdr:sp macro="" textlink="">
          <xdr:nvSpPr>
            <xdr:cNvPr id="1953" name="List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1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65542</xdr:row>
          <xdr:rowOff>57150</xdr:rowOff>
        </xdr:from>
        <xdr:to>
          <xdr:col>14853</xdr:col>
          <xdr:colOff>152400</xdr:colOff>
          <xdr:row>65543</xdr:row>
          <xdr:rowOff>152400</xdr:rowOff>
        </xdr:to>
        <xdr:sp macro="" textlink="">
          <xdr:nvSpPr>
            <xdr:cNvPr id="1954" name="List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1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131078</xdr:row>
          <xdr:rowOff>57150</xdr:rowOff>
        </xdr:from>
        <xdr:to>
          <xdr:col>14853</xdr:col>
          <xdr:colOff>152400</xdr:colOff>
          <xdr:row>131079</xdr:row>
          <xdr:rowOff>152400</xdr:rowOff>
        </xdr:to>
        <xdr:sp macro="" textlink="">
          <xdr:nvSpPr>
            <xdr:cNvPr id="1955" name="List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1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196614</xdr:row>
          <xdr:rowOff>57150</xdr:rowOff>
        </xdr:from>
        <xdr:to>
          <xdr:col>14853</xdr:col>
          <xdr:colOff>152400</xdr:colOff>
          <xdr:row>196615</xdr:row>
          <xdr:rowOff>152400</xdr:rowOff>
        </xdr:to>
        <xdr:sp macro="" textlink="">
          <xdr:nvSpPr>
            <xdr:cNvPr id="1956" name="List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1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262150</xdr:row>
          <xdr:rowOff>57150</xdr:rowOff>
        </xdr:from>
        <xdr:to>
          <xdr:col>14853</xdr:col>
          <xdr:colOff>152400</xdr:colOff>
          <xdr:row>262151</xdr:row>
          <xdr:rowOff>152400</xdr:rowOff>
        </xdr:to>
        <xdr:sp macro="" textlink="">
          <xdr:nvSpPr>
            <xdr:cNvPr id="1957" name="List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1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327686</xdr:row>
          <xdr:rowOff>57150</xdr:rowOff>
        </xdr:from>
        <xdr:to>
          <xdr:col>14853</xdr:col>
          <xdr:colOff>152400</xdr:colOff>
          <xdr:row>327687</xdr:row>
          <xdr:rowOff>152400</xdr:rowOff>
        </xdr:to>
        <xdr:sp macro="" textlink="">
          <xdr:nvSpPr>
            <xdr:cNvPr id="1958" name="List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1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393222</xdr:row>
          <xdr:rowOff>57150</xdr:rowOff>
        </xdr:from>
        <xdr:to>
          <xdr:col>14853</xdr:col>
          <xdr:colOff>152400</xdr:colOff>
          <xdr:row>393223</xdr:row>
          <xdr:rowOff>152400</xdr:rowOff>
        </xdr:to>
        <xdr:sp macro="" textlink="">
          <xdr:nvSpPr>
            <xdr:cNvPr id="1959" name="List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1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458758</xdr:row>
          <xdr:rowOff>57150</xdr:rowOff>
        </xdr:from>
        <xdr:to>
          <xdr:col>14853</xdr:col>
          <xdr:colOff>152400</xdr:colOff>
          <xdr:row>458759</xdr:row>
          <xdr:rowOff>152400</xdr:rowOff>
        </xdr:to>
        <xdr:sp macro="" textlink="">
          <xdr:nvSpPr>
            <xdr:cNvPr id="1960" name="List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1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524294</xdr:row>
          <xdr:rowOff>57150</xdr:rowOff>
        </xdr:from>
        <xdr:to>
          <xdr:col>14853</xdr:col>
          <xdr:colOff>152400</xdr:colOff>
          <xdr:row>524295</xdr:row>
          <xdr:rowOff>152400</xdr:rowOff>
        </xdr:to>
        <xdr:sp macro="" textlink="">
          <xdr:nvSpPr>
            <xdr:cNvPr id="1961" name="List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1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589830</xdr:row>
          <xdr:rowOff>57150</xdr:rowOff>
        </xdr:from>
        <xdr:to>
          <xdr:col>14853</xdr:col>
          <xdr:colOff>152400</xdr:colOff>
          <xdr:row>589831</xdr:row>
          <xdr:rowOff>152400</xdr:rowOff>
        </xdr:to>
        <xdr:sp macro="" textlink="">
          <xdr:nvSpPr>
            <xdr:cNvPr id="1962" name="List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1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655366</xdr:row>
          <xdr:rowOff>57150</xdr:rowOff>
        </xdr:from>
        <xdr:to>
          <xdr:col>14853</xdr:col>
          <xdr:colOff>152400</xdr:colOff>
          <xdr:row>655367</xdr:row>
          <xdr:rowOff>152400</xdr:rowOff>
        </xdr:to>
        <xdr:sp macro="" textlink="">
          <xdr:nvSpPr>
            <xdr:cNvPr id="1963" name="List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1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720902</xdr:row>
          <xdr:rowOff>57150</xdr:rowOff>
        </xdr:from>
        <xdr:to>
          <xdr:col>14853</xdr:col>
          <xdr:colOff>152400</xdr:colOff>
          <xdr:row>720903</xdr:row>
          <xdr:rowOff>152400</xdr:rowOff>
        </xdr:to>
        <xdr:sp macro="" textlink="">
          <xdr:nvSpPr>
            <xdr:cNvPr id="1964" name="List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1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786438</xdr:row>
          <xdr:rowOff>57150</xdr:rowOff>
        </xdr:from>
        <xdr:to>
          <xdr:col>14853</xdr:col>
          <xdr:colOff>152400</xdr:colOff>
          <xdr:row>786439</xdr:row>
          <xdr:rowOff>152400</xdr:rowOff>
        </xdr:to>
        <xdr:sp macro="" textlink="">
          <xdr:nvSpPr>
            <xdr:cNvPr id="1965" name="List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1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851974</xdr:row>
          <xdr:rowOff>57150</xdr:rowOff>
        </xdr:from>
        <xdr:to>
          <xdr:col>14853</xdr:col>
          <xdr:colOff>152400</xdr:colOff>
          <xdr:row>851975</xdr:row>
          <xdr:rowOff>152400</xdr:rowOff>
        </xdr:to>
        <xdr:sp macro="" textlink="">
          <xdr:nvSpPr>
            <xdr:cNvPr id="1966" name="List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1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917510</xdr:row>
          <xdr:rowOff>57150</xdr:rowOff>
        </xdr:from>
        <xdr:to>
          <xdr:col>14853</xdr:col>
          <xdr:colOff>152400</xdr:colOff>
          <xdr:row>917511</xdr:row>
          <xdr:rowOff>152400</xdr:rowOff>
        </xdr:to>
        <xdr:sp macro="" textlink="">
          <xdr:nvSpPr>
            <xdr:cNvPr id="1967" name="List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1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14852</xdr:col>
          <xdr:colOff>0</xdr:colOff>
          <xdr:row>983046</xdr:row>
          <xdr:rowOff>57150</xdr:rowOff>
        </xdr:from>
        <xdr:to>
          <xdr:col>14853</xdr:col>
          <xdr:colOff>152400</xdr:colOff>
          <xdr:row>983047</xdr:row>
          <xdr:rowOff>152400</xdr:rowOff>
        </xdr:to>
        <xdr:sp macro="" textlink="">
          <xdr:nvSpPr>
            <xdr:cNvPr id="1968" name="List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1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10</xdr:row>
          <xdr:rowOff>57150</xdr:rowOff>
        </xdr:from>
        <xdr:to>
          <xdr:col>15109</xdr:col>
          <xdr:colOff>152400</xdr:colOff>
          <xdr:row>11</xdr:row>
          <xdr:rowOff>19050</xdr:rowOff>
        </xdr:to>
        <xdr:sp macro="" textlink="">
          <xdr:nvSpPr>
            <xdr:cNvPr id="1969" name="List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1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65542</xdr:row>
          <xdr:rowOff>57150</xdr:rowOff>
        </xdr:from>
        <xdr:to>
          <xdr:col>15109</xdr:col>
          <xdr:colOff>152400</xdr:colOff>
          <xdr:row>65543</xdr:row>
          <xdr:rowOff>152400</xdr:rowOff>
        </xdr:to>
        <xdr:sp macro="" textlink="">
          <xdr:nvSpPr>
            <xdr:cNvPr id="1970" name="List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1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131078</xdr:row>
          <xdr:rowOff>57150</xdr:rowOff>
        </xdr:from>
        <xdr:to>
          <xdr:col>15109</xdr:col>
          <xdr:colOff>152400</xdr:colOff>
          <xdr:row>131079</xdr:row>
          <xdr:rowOff>152400</xdr:rowOff>
        </xdr:to>
        <xdr:sp macro="" textlink="">
          <xdr:nvSpPr>
            <xdr:cNvPr id="1971" name="List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1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196614</xdr:row>
          <xdr:rowOff>57150</xdr:rowOff>
        </xdr:from>
        <xdr:to>
          <xdr:col>15109</xdr:col>
          <xdr:colOff>152400</xdr:colOff>
          <xdr:row>196615</xdr:row>
          <xdr:rowOff>152400</xdr:rowOff>
        </xdr:to>
        <xdr:sp macro="" textlink="">
          <xdr:nvSpPr>
            <xdr:cNvPr id="1972" name="List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1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262150</xdr:row>
          <xdr:rowOff>57150</xdr:rowOff>
        </xdr:from>
        <xdr:to>
          <xdr:col>15109</xdr:col>
          <xdr:colOff>152400</xdr:colOff>
          <xdr:row>262151</xdr:row>
          <xdr:rowOff>152400</xdr:rowOff>
        </xdr:to>
        <xdr:sp macro="" textlink="">
          <xdr:nvSpPr>
            <xdr:cNvPr id="1973" name="List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1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327686</xdr:row>
          <xdr:rowOff>57150</xdr:rowOff>
        </xdr:from>
        <xdr:to>
          <xdr:col>15109</xdr:col>
          <xdr:colOff>152400</xdr:colOff>
          <xdr:row>327687</xdr:row>
          <xdr:rowOff>152400</xdr:rowOff>
        </xdr:to>
        <xdr:sp macro="" textlink="">
          <xdr:nvSpPr>
            <xdr:cNvPr id="1974" name="List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1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393222</xdr:row>
          <xdr:rowOff>57150</xdr:rowOff>
        </xdr:from>
        <xdr:to>
          <xdr:col>15109</xdr:col>
          <xdr:colOff>152400</xdr:colOff>
          <xdr:row>393223</xdr:row>
          <xdr:rowOff>152400</xdr:rowOff>
        </xdr:to>
        <xdr:sp macro="" textlink="">
          <xdr:nvSpPr>
            <xdr:cNvPr id="1975" name="List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1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458758</xdr:row>
          <xdr:rowOff>57150</xdr:rowOff>
        </xdr:from>
        <xdr:to>
          <xdr:col>15109</xdr:col>
          <xdr:colOff>152400</xdr:colOff>
          <xdr:row>458759</xdr:row>
          <xdr:rowOff>152400</xdr:rowOff>
        </xdr:to>
        <xdr:sp macro="" textlink="">
          <xdr:nvSpPr>
            <xdr:cNvPr id="1976" name="List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1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524294</xdr:row>
          <xdr:rowOff>57150</xdr:rowOff>
        </xdr:from>
        <xdr:to>
          <xdr:col>15109</xdr:col>
          <xdr:colOff>152400</xdr:colOff>
          <xdr:row>524295</xdr:row>
          <xdr:rowOff>152400</xdr:rowOff>
        </xdr:to>
        <xdr:sp macro="" textlink="">
          <xdr:nvSpPr>
            <xdr:cNvPr id="1977" name="List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1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589830</xdr:row>
          <xdr:rowOff>57150</xdr:rowOff>
        </xdr:from>
        <xdr:to>
          <xdr:col>15109</xdr:col>
          <xdr:colOff>152400</xdr:colOff>
          <xdr:row>589831</xdr:row>
          <xdr:rowOff>152400</xdr:rowOff>
        </xdr:to>
        <xdr:sp macro="" textlink="">
          <xdr:nvSpPr>
            <xdr:cNvPr id="1978" name="List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1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655366</xdr:row>
          <xdr:rowOff>57150</xdr:rowOff>
        </xdr:from>
        <xdr:to>
          <xdr:col>15109</xdr:col>
          <xdr:colOff>152400</xdr:colOff>
          <xdr:row>655367</xdr:row>
          <xdr:rowOff>152400</xdr:rowOff>
        </xdr:to>
        <xdr:sp macro="" textlink="">
          <xdr:nvSpPr>
            <xdr:cNvPr id="1979" name="List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1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720902</xdr:row>
          <xdr:rowOff>57150</xdr:rowOff>
        </xdr:from>
        <xdr:to>
          <xdr:col>15109</xdr:col>
          <xdr:colOff>152400</xdr:colOff>
          <xdr:row>720903</xdr:row>
          <xdr:rowOff>152400</xdr:rowOff>
        </xdr:to>
        <xdr:sp macro="" textlink="">
          <xdr:nvSpPr>
            <xdr:cNvPr id="1980" name="List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1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786438</xdr:row>
          <xdr:rowOff>57150</xdr:rowOff>
        </xdr:from>
        <xdr:to>
          <xdr:col>15109</xdr:col>
          <xdr:colOff>152400</xdr:colOff>
          <xdr:row>786439</xdr:row>
          <xdr:rowOff>152400</xdr:rowOff>
        </xdr:to>
        <xdr:sp macro="" textlink="">
          <xdr:nvSpPr>
            <xdr:cNvPr id="1981" name="List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1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851974</xdr:row>
          <xdr:rowOff>57150</xdr:rowOff>
        </xdr:from>
        <xdr:to>
          <xdr:col>15109</xdr:col>
          <xdr:colOff>152400</xdr:colOff>
          <xdr:row>851975</xdr:row>
          <xdr:rowOff>152400</xdr:rowOff>
        </xdr:to>
        <xdr:sp macro="" textlink="">
          <xdr:nvSpPr>
            <xdr:cNvPr id="1982" name="List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1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917510</xdr:row>
          <xdr:rowOff>57150</xdr:rowOff>
        </xdr:from>
        <xdr:to>
          <xdr:col>15109</xdr:col>
          <xdr:colOff>152400</xdr:colOff>
          <xdr:row>917511</xdr:row>
          <xdr:rowOff>152400</xdr:rowOff>
        </xdr:to>
        <xdr:sp macro="" textlink="">
          <xdr:nvSpPr>
            <xdr:cNvPr id="1983" name="List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1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15108</xdr:col>
          <xdr:colOff>0</xdr:colOff>
          <xdr:row>983046</xdr:row>
          <xdr:rowOff>57150</xdr:rowOff>
        </xdr:from>
        <xdr:to>
          <xdr:col>15109</xdr:col>
          <xdr:colOff>152400</xdr:colOff>
          <xdr:row>983047</xdr:row>
          <xdr:rowOff>152400</xdr:rowOff>
        </xdr:to>
        <xdr:sp macro="" textlink="">
          <xdr:nvSpPr>
            <xdr:cNvPr id="1984" name="List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1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10</xdr:row>
          <xdr:rowOff>57150</xdr:rowOff>
        </xdr:from>
        <xdr:to>
          <xdr:col>15365</xdr:col>
          <xdr:colOff>152400</xdr:colOff>
          <xdr:row>11</xdr:row>
          <xdr:rowOff>19050</xdr:rowOff>
        </xdr:to>
        <xdr:sp macro="" textlink="">
          <xdr:nvSpPr>
            <xdr:cNvPr id="1985" name="List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1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65542</xdr:row>
          <xdr:rowOff>57150</xdr:rowOff>
        </xdr:from>
        <xdr:to>
          <xdr:col>15365</xdr:col>
          <xdr:colOff>152400</xdr:colOff>
          <xdr:row>65543</xdr:row>
          <xdr:rowOff>152400</xdr:rowOff>
        </xdr:to>
        <xdr:sp macro="" textlink="">
          <xdr:nvSpPr>
            <xdr:cNvPr id="1986" name="List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1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131078</xdr:row>
          <xdr:rowOff>57150</xdr:rowOff>
        </xdr:from>
        <xdr:to>
          <xdr:col>15365</xdr:col>
          <xdr:colOff>152400</xdr:colOff>
          <xdr:row>131079</xdr:row>
          <xdr:rowOff>152400</xdr:rowOff>
        </xdr:to>
        <xdr:sp macro="" textlink="">
          <xdr:nvSpPr>
            <xdr:cNvPr id="1987" name="List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1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196614</xdr:row>
          <xdr:rowOff>57150</xdr:rowOff>
        </xdr:from>
        <xdr:to>
          <xdr:col>15365</xdr:col>
          <xdr:colOff>152400</xdr:colOff>
          <xdr:row>196615</xdr:row>
          <xdr:rowOff>152400</xdr:rowOff>
        </xdr:to>
        <xdr:sp macro="" textlink="">
          <xdr:nvSpPr>
            <xdr:cNvPr id="1988" name="List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1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262150</xdr:row>
          <xdr:rowOff>57150</xdr:rowOff>
        </xdr:from>
        <xdr:to>
          <xdr:col>15365</xdr:col>
          <xdr:colOff>152400</xdr:colOff>
          <xdr:row>262151</xdr:row>
          <xdr:rowOff>152400</xdr:rowOff>
        </xdr:to>
        <xdr:sp macro="" textlink="">
          <xdr:nvSpPr>
            <xdr:cNvPr id="1989" name="List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1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327686</xdr:row>
          <xdr:rowOff>57150</xdr:rowOff>
        </xdr:from>
        <xdr:to>
          <xdr:col>15365</xdr:col>
          <xdr:colOff>152400</xdr:colOff>
          <xdr:row>327687</xdr:row>
          <xdr:rowOff>152400</xdr:rowOff>
        </xdr:to>
        <xdr:sp macro="" textlink="">
          <xdr:nvSpPr>
            <xdr:cNvPr id="1990" name="List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1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393222</xdr:row>
          <xdr:rowOff>57150</xdr:rowOff>
        </xdr:from>
        <xdr:to>
          <xdr:col>15365</xdr:col>
          <xdr:colOff>152400</xdr:colOff>
          <xdr:row>393223</xdr:row>
          <xdr:rowOff>152400</xdr:rowOff>
        </xdr:to>
        <xdr:sp macro="" textlink="">
          <xdr:nvSpPr>
            <xdr:cNvPr id="1991" name="List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1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458758</xdr:row>
          <xdr:rowOff>57150</xdr:rowOff>
        </xdr:from>
        <xdr:to>
          <xdr:col>15365</xdr:col>
          <xdr:colOff>152400</xdr:colOff>
          <xdr:row>458759</xdr:row>
          <xdr:rowOff>152400</xdr:rowOff>
        </xdr:to>
        <xdr:sp macro="" textlink="">
          <xdr:nvSpPr>
            <xdr:cNvPr id="1992" name="List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1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524294</xdr:row>
          <xdr:rowOff>57150</xdr:rowOff>
        </xdr:from>
        <xdr:to>
          <xdr:col>15365</xdr:col>
          <xdr:colOff>152400</xdr:colOff>
          <xdr:row>524295</xdr:row>
          <xdr:rowOff>152400</xdr:rowOff>
        </xdr:to>
        <xdr:sp macro="" textlink="">
          <xdr:nvSpPr>
            <xdr:cNvPr id="1993" name="List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1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589830</xdr:row>
          <xdr:rowOff>57150</xdr:rowOff>
        </xdr:from>
        <xdr:to>
          <xdr:col>15365</xdr:col>
          <xdr:colOff>152400</xdr:colOff>
          <xdr:row>589831</xdr:row>
          <xdr:rowOff>152400</xdr:rowOff>
        </xdr:to>
        <xdr:sp macro="" textlink="">
          <xdr:nvSpPr>
            <xdr:cNvPr id="1994" name="List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1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655366</xdr:row>
          <xdr:rowOff>57150</xdr:rowOff>
        </xdr:from>
        <xdr:to>
          <xdr:col>15365</xdr:col>
          <xdr:colOff>152400</xdr:colOff>
          <xdr:row>655367</xdr:row>
          <xdr:rowOff>152400</xdr:rowOff>
        </xdr:to>
        <xdr:sp macro="" textlink="">
          <xdr:nvSpPr>
            <xdr:cNvPr id="1995" name="List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1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720902</xdr:row>
          <xdr:rowOff>57150</xdr:rowOff>
        </xdr:from>
        <xdr:to>
          <xdr:col>15365</xdr:col>
          <xdr:colOff>152400</xdr:colOff>
          <xdr:row>720903</xdr:row>
          <xdr:rowOff>152400</xdr:rowOff>
        </xdr:to>
        <xdr:sp macro="" textlink="">
          <xdr:nvSpPr>
            <xdr:cNvPr id="1996" name="List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1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786438</xdr:row>
          <xdr:rowOff>57150</xdr:rowOff>
        </xdr:from>
        <xdr:to>
          <xdr:col>15365</xdr:col>
          <xdr:colOff>152400</xdr:colOff>
          <xdr:row>786439</xdr:row>
          <xdr:rowOff>152400</xdr:rowOff>
        </xdr:to>
        <xdr:sp macro="" textlink="">
          <xdr:nvSpPr>
            <xdr:cNvPr id="1997" name="List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1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851974</xdr:row>
          <xdr:rowOff>57150</xdr:rowOff>
        </xdr:from>
        <xdr:to>
          <xdr:col>15365</xdr:col>
          <xdr:colOff>152400</xdr:colOff>
          <xdr:row>851975</xdr:row>
          <xdr:rowOff>152400</xdr:rowOff>
        </xdr:to>
        <xdr:sp macro="" textlink="">
          <xdr:nvSpPr>
            <xdr:cNvPr id="1998" name="List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1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917510</xdr:row>
          <xdr:rowOff>57150</xdr:rowOff>
        </xdr:from>
        <xdr:to>
          <xdr:col>15365</xdr:col>
          <xdr:colOff>152400</xdr:colOff>
          <xdr:row>917511</xdr:row>
          <xdr:rowOff>152400</xdr:rowOff>
        </xdr:to>
        <xdr:sp macro="" textlink="">
          <xdr:nvSpPr>
            <xdr:cNvPr id="1999" name="List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1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15364</xdr:col>
          <xdr:colOff>0</xdr:colOff>
          <xdr:row>983046</xdr:row>
          <xdr:rowOff>57150</xdr:rowOff>
        </xdr:from>
        <xdr:to>
          <xdr:col>15365</xdr:col>
          <xdr:colOff>152400</xdr:colOff>
          <xdr:row>983047</xdr:row>
          <xdr:rowOff>152400</xdr:rowOff>
        </xdr:to>
        <xdr:sp macro="" textlink="">
          <xdr:nvSpPr>
            <xdr:cNvPr id="2000" name="List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1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10</xdr:row>
          <xdr:rowOff>57150</xdr:rowOff>
        </xdr:from>
        <xdr:to>
          <xdr:col>15621</xdr:col>
          <xdr:colOff>152400</xdr:colOff>
          <xdr:row>11</xdr:row>
          <xdr:rowOff>19050</xdr:rowOff>
        </xdr:to>
        <xdr:sp macro="" textlink="">
          <xdr:nvSpPr>
            <xdr:cNvPr id="2001" name="List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1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65542</xdr:row>
          <xdr:rowOff>57150</xdr:rowOff>
        </xdr:from>
        <xdr:to>
          <xdr:col>15621</xdr:col>
          <xdr:colOff>152400</xdr:colOff>
          <xdr:row>65543</xdr:row>
          <xdr:rowOff>152400</xdr:rowOff>
        </xdr:to>
        <xdr:sp macro="" textlink="">
          <xdr:nvSpPr>
            <xdr:cNvPr id="2002" name="List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1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131078</xdr:row>
          <xdr:rowOff>57150</xdr:rowOff>
        </xdr:from>
        <xdr:to>
          <xdr:col>15621</xdr:col>
          <xdr:colOff>152400</xdr:colOff>
          <xdr:row>131079</xdr:row>
          <xdr:rowOff>152400</xdr:rowOff>
        </xdr:to>
        <xdr:sp macro="" textlink="">
          <xdr:nvSpPr>
            <xdr:cNvPr id="2003" name="List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1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196614</xdr:row>
          <xdr:rowOff>57150</xdr:rowOff>
        </xdr:from>
        <xdr:to>
          <xdr:col>15621</xdr:col>
          <xdr:colOff>152400</xdr:colOff>
          <xdr:row>196615</xdr:row>
          <xdr:rowOff>152400</xdr:rowOff>
        </xdr:to>
        <xdr:sp macro="" textlink="">
          <xdr:nvSpPr>
            <xdr:cNvPr id="2004" name="List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1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262150</xdr:row>
          <xdr:rowOff>57150</xdr:rowOff>
        </xdr:from>
        <xdr:to>
          <xdr:col>15621</xdr:col>
          <xdr:colOff>152400</xdr:colOff>
          <xdr:row>262151</xdr:row>
          <xdr:rowOff>152400</xdr:rowOff>
        </xdr:to>
        <xdr:sp macro="" textlink="">
          <xdr:nvSpPr>
            <xdr:cNvPr id="2005" name="List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1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327686</xdr:row>
          <xdr:rowOff>57150</xdr:rowOff>
        </xdr:from>
        <xdr:to>
          <xdr:col>15621</xdr:col>
          <xdr:colOff>152400</xdr:colOff>
          <xdr:row>327687</xdr:row>
          <xdr:rowOff>152400</xdr:rowOff>
        </xdr:to>
        <xdr:sp macro="" textlink="">
          <xdr:nvSpPr>
            <xdr:cNvPr id="2006" name="List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1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393222</xdr:row>
          <xdr:rowOff>57150</xdr:rowOff>
        </xdr:from>
        <xdr:to>
          <xdr:col>15621</xdr:col>
          <xdr:colOff>152400</xdr:colOff>
          <xdr:row>393223</xdr:row>
          <xdr:rowOff>152400</xdr:rowOff>
        </xdr:to>
        <xdr:sp macro="" textlink="">
          <xdr:nvSpPr>
            <xdr:cNvPr id="2007" name="List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1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458758</xdr:row>
          <xdr:rowOff>57150</xdr:rowOff>
        </xdr:from>
        <xdr:to>
          <xdr:col>15621</xdr:col>
          <xdr:colOff>152400</xdr:colOff>
          <xdr:row>458759</xdr:row>
          <xdr:rowOff>152400</xdr:rowOff>
        </xdr:to>
        <xdr:sp macro="" textlink="">
          <xdr:nvSpPr>
            <xdr:cNvPr id="2008" name="List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1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524294</xdr:row>
          <xdr:rowOff>57150</xdr:rowOff>
        </xdr:from>
        <xdr:to>
          <xdr:col>15621</xdr:col>
          <xdr:colOff>152400</xdr:colOff>
          <xdr:row>524295</xdr:row>
          <xdr:rowOff>152400</xdr:rowOff>
        </xdr:to>
        <xdr:sp macro="" textlink="">
          <xdr:nvSpPr>
            <xdr:cNvPr id="2009" name="List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1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589830</xdr:row>
          <xdr:rowOff>57150</xdr:rowOff>
        </xdr:from>
        <xdr:to>
          <xdr:col>15621</xdr:col>
          <xdr:colOff>152400</xdr:colOff>
          <xdr:row>589831</xdr:row>
          <xdr:rowOff>152400</xdr:rowOff>
        </xdr:to>
        <xdr:sp macro="" textlink="">
          <xdr:nvSpPr>
            <xdr:cNvPr id="2010" name="List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1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655366</xdr:row>
          <xdr:rowOff>57150</xdr:rowOff>
        </xdr:from>
        <xdr:to>
          <xdr:col>15621</xdr:col>
          <xdr:colOff>152400</xdr:colOff>
          <xdr:row>655367</xdr:row>
          <xdr:rowOff>152400</xdr:rowOff>
        </xdr:to>
        <xdr:sp macro="" textlink="">
          <xdr:nvSpPr>
            <xdr:cNvPr id="2011" name="List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1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720902</xdr:row>
          <xdr:rowOff>57150</xdr:rowOff>
        </xdr:from>
        <xdr:to>
          <xdr:col>15621</xdr:col>
          <xdr:colOff>152400</xdr:colOff>
          <xdr:row>720903</xdr:row>
          <xdr:rowOff>152400</xdr:rowOff>
        </xdr:to>
        <xdr:sp macro="" textlink="">
          <xdr:nvSpPr>
            <xdr:cNvPr id="2012" name="List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1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786438</xdr:row>
          <xdr:rowOff>57150</xdr:rowOff>
        </xdr:from>
        <xdr:to>
          <xdr:col>15621</xdr:col>
          <xdr:colOff>152400</xdr:colOff>
          <xdr:row>786439</xdr:row>
          <xdr:rowOff>152400</xdr:rowOff>
        </xdr:to>
        <xdr:sp macro="" textlink="">
          <xdr:nvSpPr>
            <xdr:cNvPr id="2013" name="List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1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851974</xdr:row>
          <xdr:rowOff>57150</xdr:rowOff>
        </xdr:from>
        <xdr:to>
          <xdr:col>15621</xdr:col>
          <xdr:colOff>152400</xdr:colOff>
          <xdr:row>851975</xdr:row>
          <xdr:rowOff>152400</xdr:rowOff>
        </xdr:to>
        <xdr:sp macro="" textlink="">
          <xdr:nvSpPr>
            <xdr:cNvPr id="2014" name="List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1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917510</xdr:row>
          <xdr:rowOff>57150</xdr:rowOff>
        </xdr:from>
        <xdr:to>
          <xdr:col>15621</xdr:col>
          <xdr:colOff>152400</xdr:colOff>
          <xdr:row>917511</xdr:row>
          <xdr:rowOff>152400</xdr:rowOff>
        </xdr:to>
        <xdr:sp macro="" textlink="">
          <xdr:nvSpPr>
            <xdr:cNvPr id="2015" name="List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1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15620</xdr:col>
          <xdr:colOff>0</xdr:colOff>
          <xdr:row>983046</xdr:row>
          <xdr:rowOff>57150</xdr:rowOff>
        </xdr:from>
        <xdr:to>
          <xdr:col>15621</xdr:col>
          <xdr:colOff>152400</xdr:colOff>
          <xdr:row>983047</xdr:row>
          <xdr:rowOff>152400</xdr:rowOff>
        </xdr:to>
        <xdr:sp macro="" textlink="">
          <xdr:nvSpPr>
            <xdr:cNvPr id="2016" name="List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1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10</xdr:row>
          <xdr:rowOff>57150</xdr:rowOff>
        </xdr:from>
        <xdr:to>
          <xdr:col>15877</xdr:col>
          <xdr:colOff>152400</xdr:colOff>
          <xdr:row>11</xdr:row>
          <xdr:rowOff>19050</xdr:rowOff>
        </xdr:to>
        <xdr:sp macro="" textlink="">
          <xdr:nvSpPr>
            <xdr:cNvPr id="2017" name="List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1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65542</xdr:row>
          <xdr:rowOff>57150</xdr:rowOff>
        </xdr:from>
        <xdr:to>
          <xdr:col>15877</xdr:col>
          <xdr:colOff>152400</xdr:colOff>
          <xdr:row>65543</xdr:row>
          <xdr:rowOff>152400</xdr:rowOff>
        </xdr:to>
        <xdr:sp macro="" textlink="">
          <xdr:nvSpPr>
            <xdr:cNvPr id="2018" name="List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1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131078</xdr:row>
          <xdr:rowOff>57150</xdr:rowOff>
        </xdr:from>
        <xdr:to>
          <xdr:col>15877</xdr:col>
          <xdr:colOff>152400</xdr:colOff>
          <xdr:row>131079</xdr:row>
          <xdr:rowOff>152400</xdr:rowOff>
        </xdr:to>
        <xdr:sp macro="" textlink="">
          <xdr:nvSpPr>
            <xdr:cNvPr id="2019" name="List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1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196614</xdr:row>
          <xdr:rowOff>57150</xdr:rowOff>
        </xdr:from>
        <xdr:to>
          <xdr:col>15877</xdr:col>
          <xdr:colOff>152400</xdr:colOff>
          <xdr:row>196615</xdr:row>
          <xdr:rowOff>152400</xdr:rowOff>
        </xdr:to>
        <xdr:sp macro="" textlink="">
          <xdr:nvSpPr>
            <xdr:cNvPr id="2020" name="List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1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262150</xdr:row>
          <xdr:rowOff>57150</xdr:rowOff>
        </xdr:from>
        <xdr:to>
          <xdr:col>15877</xdr:col>
          <xdr:colOff>152400</xdr:colOff>
          <xdr:row>262151</xdr:row>
          <xdr:rowOff>152400</xdr:rowOff>
        </xdr:to>
        <xdr:sp macro="" textlink="">
          <xdr:nvSpPr>
            <xdr:cNvPr id="2021" name="List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1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327686</xdr:row>
          <xdr:rowOff>57150</xdr:rowOff>
        </xdr:from>
        <xdr:to>
          <xdr:col>15877</xdr:col>
          <xdr:colOff>152400</xdr:colOff>
          <xdr:row>327687</xdr:row>
          <xdr:rowOff>152400</xdr:rowOff>
        </xdr:to>
        <xdr:sp macro="" textlink="">
          <xdr:nvSpPr>
            <xdr:cNvPr id="2022" name="List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1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393222</xdr:row>
          <xdr:rowOff>57150</xdr:rowOff>
        </xdr:from>
        <xdr:to>
          <xdr:col>15877</xdr:col>
          <xdr:colOff>152400</xdr:colOff>
          <xdr:row>393223</xdr:row>
          <xdr:rowOff>152400</xdr:rowOff>
        </xdr:to>
        <xdr:sp macro="" textlink="">
          <xdr:nvSpPr>
            <xdr:cNvPr id="2023" name="List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1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458758</xdr:row>
          <xdr:rowOff>57150</xdr:rowOff>
        </xdr:from>
        <xdr:to>
          <xdr:col>15877</xdr:col>
          <xdr:colOff>152400</xdr:colOff>
          <xdr:row>458759</xdr:row>
          <xdr:rowOff>152400</xdr:rowOff>
        </xdr:to>
        <xdr:sp macro="" textlink="">
          <xdr:nvSpPr>
            <xdr:cNvPr id="2024" name="List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1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524294</xdr:row>
          <xdr:rowOff>57150</xdr:rowOff>
        </xdr:from>
        <xdr:to>
          <xdr:col>15877</xdr:col>
          <xdr:colOff>152400</xdr:colOff>
          <xdr:row>524295</xdr:row>
          <xdr:rowOff>152400</xdr:rowOff>
        </xdr:to>
        <xdr:sp macro="" textlink="">
          <xdr:nvSpPr>
            <xdr:cNvPr id="2025" name="List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1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589830</xdr:row>
          <xdr:rowOff>57150</xdr:rowOff>
        </xdr:from>
        <xdr:to>
          <xdr:col>15877</xdr:col>
          <xdr:colOff>152400</xdr:colOff>
          <xdr:row>589831</xdr:row>
          <xdr:rowOff>152400</xdr:rowOff>
        </xdr:to>
        <xdr:sp macro="" textlink="">
          <xdr:nvSpPr>
            <xdr:cNvPr id="2026" name="List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1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655366</xdr:row>
          <xdr:rowOff>57150</xdr:rowOff>
        </xdr:from>
        <xdr:to>
          <xdr:col>15877</xdr:col>
          <xdr:colOff>152400</xdr:colOff>
          <xdr:row>655367</xdr:row>
          <xdr:rowOff>152400</xdr:rowOff>
        </xdr:to>
        <xdr:sp macro="" textlink="">
          <xdr:nvSpPr>
            <xdr:cNvPr id="2027" name="List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1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720902</xdr:row>
          <xdr:rowOff>57150</xdr:rowOff>
        </xdr:from>
        <xdr:to>
          <xdr:col>15877</xdr:col>
          <xdr:colOff>152400</xdr:colOff>
          <xdr:row>720903</xdr:row>
          <xdr:rowOff>152400</xdr:rowOff>
        </xdr:to>
        <xdr:sp macro="" textlink="">
          <xdr:nvSpPr>
            <xdr:cNvPr id="2028" name="List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1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786438</xdr:row>
          <xdr:rowOff>57150</xdr:rowOff>
        </xdr:from>
        <xdr:to>
          <xdr:col>15877</xdr:col>
          <xdr:colOff>152400</xdr:colOff>
          <xdr:row>786439</xdr:row>
          <xdr:rowOff>152400</xdr:rowOff>
        </xdr:to>
        <xdr:sp macro="" textlink="">
          <xdr:nvSpPr>
            <xdr:cNvPr id="2029" name="List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1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851974</xdr:row>
          <xdr:rowOff>57150</xdr:rowOff>
        </xdr:from>
        <xdr:to>
          <xdr:col>15877</xdr:col>
          <xdr:colOff>152400</xdr:colOff>
          <xdr:row>851975</xdr:row>
          <xdr:rowOff>152400</xdr:rowOff>
        </xdr:to>
        <xdr:sp macro="" textlink="">
          <xdr:nvSpPr>
            <xdr:cNvPr id="2030" name="List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1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917510</xdr:row>
          <xdr:rowOff>57150</xdr:rowOff>
        </xdr:from>
        <xdr:to>
          <xdr:col>15877</xdr:col>
          <xdr:colOff>152400</xdr:colOff>
          <xdr:row>917511</xdr:row>
          <xdr:rowOff>152400</xdr:rowOff>
        </xdr:to>
        <xdr:sp macro="" textlink="">
          <xdr:nvSpPr>
            <xdr:cNvPr id="2031" name="List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1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15876</xdr:col>
          <xdr:colOff>0</xdr:colOff>
          <xdr:row>983046</xdr:row>
          <xdr:rowOff>57150</xdr:rowOff>
        </xdr:from>
        <xdr:to>
          <xdr:col>15877</xdr:col>
          <xdr:colOff>152400</xdr:colOff>
          <xdr:row>983047</xdr:row>
          <xdr:rowOff>152400</xdr:rowOff>
        </xdr:to>
        <xdr:sp macro="" textlink="">
          <xdr:nvSpPr>
            <xdr:cNvPr id="2032" name="List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1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10</xdr:row>
          <xdr:rowOff>57150</xdr:rowOff>
        </xdr:from>
        <xdr:to>
          <xdr:col>16133</xdr:col>
          <xdr:colOff>152400</xdr:colOff>
          <xdr:row>11</xdr:row>
          <xdr:rowOff>19050</xdr:rowOff>
        </xdr:to>
        <xdr:sp macro="" textlink="">
          <xdr:nvSpPr>
            <xdr:cNvPr id="2033" name="List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1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65542</xdr:row>
          <xdr:rowOff>57150</xdr:rowOff>
        </xdr:from>
        <xdr:to>
          <xdr:col>16133</xdr:col>
          <xdr:colOff>152400</xdr:colOff>
          <xdr:row>65543</xdr:row>
          <xdr:rowOff>152400</xdr:rowOff>
        </xdr:to>
        <xdr:sp macro="" textlink="">
          <xdr:nvSpPr>
            <xdr:cNvPr id="2034" name="List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1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131078</xdr:row>
          <xdr:rowOff>57150</xdr:rowOff>
        </xdr:from>
        <xdr:to>
          <xdr:col>16133</xdr:col>
          <xdr:colOff>152400</xdr:colOff>
          <xdr:row>131079</xdr:row>
          <xdr:rowOff>152400</xdr:rowOff>
        </xdr:to>
        <xdr:sp macro="" textlink="">
          <xdr:nvSpPr>
            <xdr:cNvPr id="2035" name="List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1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196614</xdr:row>
          <xdr:rowOff>57150</xdr:rowOff>
        </xdr:from>
        <xdr:to>
          <xdr:col>16133</xdr:col>
          <xdr:colOff>152400</xdr:colOff>
          <xdr:row>196615</xdr:row>
          <xdr:rowOff>152400</xdr:rowOff>
        </xdr:to>
        <xdr:sp macro="" textlink="">
          <xdr:nvSpPr>
            <xdr:cNvPr id="2036" name="List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1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262150</xdr:row>
          <xdr:rowOff>57150</xdr:rowOff>
        </xdr:from>
        <xdr:to>
          <xdr:col>16133</xdr:col>
          <xdr:colOff>152400</xdr:colOff>
          <xdr:row>262151</xdr:row>
          <xdr:rowOff>152400</xdr:rowOff>
        </xdr:to>
        <xdr:sp macro="" textlink="">
          <xdr:nvSpPr>
            <xdr:cNvPr id="2037" name="List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1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327686</xdr:row>
          <xdr:rowOff>57150</xdr:rowOff>
        </xdr:from>
        <xdr:to>
          <xdr:col>16133</xdr:col>
          <xdr:colOff>152400</xdr:colOff>
          <xdr:row>327687</xdr:row>
          <xdr:rowOff>152400</xdr:rowOff>
        </xdr:to>
        <xdr:sp macro="" textlink="">
          <xdr:nvSpPr>
            <xdr:cNvPr id="2038" name="List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1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393222</xdr:row>
          <xdr:rowOff>57150</xdr:rowOff>
        </xdr:from>
        <xdr:to>
          <xdr:col>16133</xdr:col>
          <xdr:colOff>152400</xdr:colOff>
          <xdr:row>393223</xdr:row>
          <xdr:rowOff>152400</xdr:rowOff>
        </xdr:to>
        <xdr:sp macro="" textlink="">
          <xdr:nvSpPr>
            <xdr:cNvPr id="2039" name="List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1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458758</xdr:row>
          <xdr:rowOff>57150</xdr:rowOff>
        </xdr:from>
        <xdr:to>
          <xdr:col>16133</xdr:col>
          <xdr:colOff>152400</xdr:colOff>
          <xdr:row>458759</xdr:row>
          <xdr:rowOff>152400</xdr:rowOff>
        </xdr:to>
        <xdr:sp macro="" textlink="">
          <xdr:nvSpPr>
            <xdr:cNvPr id="2040" name="List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1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524294</xdr:row>
          <xdr:rowOff>57150</xdr:rowOff>
        </xdr:from>
        <xdr:to>
          <xdr:col>16133</xdr:col>
          <xdr:colOff>152400</xdr:colOff>
          <xdr:row>524295</xdr:row>
          <xdr:rowOff>152400</xdr:rowOff>
        </xdr:to>
        <xdr:sp macro="" textlink="">
          <xdr:nvSpPr>
            <xdr:cNvPr id="2041" name="List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1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589830</xdr:row>
          <xdr:rowOff>57150</xdr:rowOff>
        </xdr:from>
        <xdr:to>
          <xdr:col>16133</xdr:col>
          <xdr:colOff>152400</xdr:colOff>
          <xdr:row>589831</xdr:row>
          <xdr:rowOff>152400</xdr:rowOff>
        </xdr:to>
        <xdr:sp macro="" textlink="">
          <xdr:nvSpPr>
            <xdr:cNvPr id="2042" name="List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1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655366</xdr:row>
          <xdr:rowOff>57150</xdr:rowOff>
        </xdr:from>
        <xdr:to>
          <xdr:col>16133</xdr:col>
          <xdr:colOff>152400</xdr:colOff>
          <xdr:row>655367</xdr:row>
          <xdr:rowOff>152400</xdr:rowOff>
        </xdr:to>
        <xdr:sp macro="" textlink="">
          <xdr:nvSpPr>
            <xdr:cNvPr id="2043" name="List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1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720902</xdr:row>
          <xdr:rowOff>57150</xdr:rowOff>
        </xdr:from>
        <xdr:to>
          <xdr:col>16133</xdr:col>
          <xdr:colOff>152400</xdr:colOff>
          <xdr:row>720903</xdr:row>
          <xdr:rowOff>152400</xdr:rowOff>
        </xdr:to>
        <xdr:sp macro="" textlink="">
          <xdr:nvSpPr>
            <xdr:cNvPr id="2044" name="List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1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786438</xdr:row>
          <xdr:rowOff>57150</xdr:rowOff>
        </xdr:from>
        <xdr:to>
          <xdr:col>16133</xdr:col>
          <xdr:colOff>152400</xdr:colOff>
          <xdr:row>786439</xdr:row>
          <xdr:rowOff>152400</xdr:rowOff>
        </xdr:to>
        <xdr:sp macro="" textlink="">
          <xdr:nvSpPr>
            <xdr:cNvPr id="2045" name="List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1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851974</xdr:row>
          <xdr:rowOff>57150</xdr:rowOff>
        </xdr:from>
        <xdr:to>
          <xdr:col>16133</xdr:col>
          <xdr:colOff>152400</xdr:colOff>
          <xdr:row>851975</xdr:row>
          <xdr:rowOff>152400</xdr:rowOff>
        </xdr:to>
        <xdr:sp macro="" textlink="">
          <xdr:nvSpPr>
            <xdr:cNvPr id="2046" name="List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1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917510</xdr:row>
          <xdr:rowOff>57150</xdr:rowOff>
        </xdr:from>
        <xdr:to>
          <xdr:col>16133</xdr:col>
          <xdr:colOff>152400</xdr:colOff>
          <xdr:row>917511</xdr:row>
          <xdr:rowOff>152400</xdr:rowOff>
        </xdr:to>
        <xdr:sp macro="" textlink="">
          <xdr:nvSpPr>
            <xdr:cNvPr id="2047" name="List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1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16132</xdr:col>
          <xdr:colOff>0</xdr:colOff>
          <xdr:row>983046</xdr:row>
          <xdr:rowOff>57150</xdr:rowOff>
        </xdr:from>
        <xdr:to>
          <xdr:col>16133</xdr:col>
          <xdr:colOff>152400</xdr:colOff>
          <xdr:row>983047</xdr:row>
          <xdr:rowOff>152400</xdr:rowOff>
        </xdr:to>
        <xdr:sp macro="" textlink="">
          <xdr:nvSpPr>
            <xdr:cNvPr id="2048" name="List Box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1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44825</xdr:colOff>
      <xdr:row>0</xdr:row>
      <xdr:rowOff>0</xdr:rowOff>
    </xdr:from>
    <xdr:to>
      <xdr:col>20</xdr:col>
      <xdr:colOff>68773</xdr:colOff>
      <xdr:row>6</xdr:row>
      <xdr:rowOff>129636</xdr:rowOff>
    </xdr:to>
    <xdr:pic>
      <xdr:nvPicPr>
        <xdr:cNvPr id="25" name="Imag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88237" y="0"/>
          <a:ext cx="5638095" cy="2819048"/>
        </a:xfrm>
        <a:prstGeom prst="rect">
          <a:avLst/>
        </a:prstGeom>
      </xdr:spPr>
    </xdr:pic>
    <xdr:clientData/>
  </xdr:twoCellAnchor>
  <xdr:oneCellAnchor>
    <xdr:from>
      <xdr:col>14</xdr:col>
      <xdr:colOff>755463</xdr:colOff>
      <xdr:row>0</xdr:row>
      <xdr:rowOff>533478</xdr:rowOff>
    </xdr:from>
    <xdr:ext cx="1374983" cy="1791534"/>
    <xdr:sp macro="" textlink="">
      <xdr:nvSpPr>
        <xdr:cNvPr id="2" name="ZoneText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20815183">
          <a:off x="17441022" y="533478"/>
          <a:ext cx="1374983" cy="17915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2000">
              <a:solidFill>
                <a:srgbClr val="0D4174"/>
              </a:solidFill>
              <a:latin typeface="AR BERKLEY" panose="02000000000000000000" pitchFamily="2" charset="0"/>
            </a:rPr>
            <a:t>Arcolib.fr</a:t>
          </a:r>
        </a:p>
        <a:p>
          <a:endParaRPr lang="fr-FR" sz="1200">
            <a:solidFill>
              <a:srgbClr val="0D4174"/>
            </a:solidFill>
            <a:latin typeface="AR BERKLEY" panose="02000000000000000000" pitchFamily="2" charset="0"/>
          </a:endParaRPr>
        </a:p>
        <a:p>
          <a:pPr algn="ctr"/>
          <a:r>
            <a:rPr lang="fr-FR" sz="1200">
              <a:solidFill>
                <a:srgbClr val="0D4174"/>
              </a:solidFill>
              <a:latin typeface="AR BERKLEY" panose="02000000000000000000" pitchFamily="2" charset="0"/>
            </a:rPr>
            <a:t>02 23</a:t>
          </a:r>
          <a:r>
            <a:rPr lang="fr-FR" sz="1200" baseline="0">
              <a:solidFill>
                <a:srgbClr val="0D4174"/>
              </a:solidFill>
              <a:latin typeface="AR BERKLEY" panose="02000000000000000000" pitchFamily="2" charset="0"/>
            </a:rPr>
            <a:t> 300 600</a:t>
          </a:r>
          <a:endParaRPr lang="fr-FR" sz="1200">
            <a:solidFill>
              <a:srgbClr val="0D4174"/>
            </a:solidFill>
            <a:latin typeface="AR BERKLEY" panose="02000000000000000000" pitchFamily="2" charset="0"/>
          </a:endParaRPr>
        </a:p>
        <a:p>
          <a:pPr algn="ctr"/>
          <a:endParaRPr lang="fr-FR" sz="1200">
            <a:solidFill>
              <a:srgbClr val="0D4174"/>
            </a:solidFill>
            <a:latin typeface="AR BERKLEY" panose="02000000000000000000" pitchFamily="2" charset="0"/>
          </a:endParaRPr>
        </a:p>
        <a:p>
          <a:pPr algn="ctr"/>
          <a:r>
            <a:rPr lang="fr-FR" sz="1200">
              <a:solidFill>
                <a:srgbClr val="0D4174"/>
              </a:solidFill>
              <a:latin typeface="AR BERKLEY" panose="02000000000000000000" pitchFamily="2" charset="0"/>
            </a:rPr>
            <a:t>contact@arcolib.fr</a:t>
          </a:r>
        </a:p>
      </xdr:txBody>
    </xdr:sp>
    <xdr:clientData/>
  </xdr:oneCellAnchor>
  <xdr:twoCellAnchor editAs="oneCell">
    <xdr:from>
      <xdr:col>0</xdr:col>
      <xdr:colOff>302559</xdr:colOff>
      <xdr:row>0</xdr:row>
      <xdr:rowOff>145677</xdr:rowOff>
    </xdr:from>
    <xdr:to>
      <xdr:col>1</xdr:col>
      <xdr:colOff>1804147</xdr:colOff>
      <xdr:row>1</xdr:row>
      <xdr:rowOff>566923</xdr:rowOff>
    </xdr:to>
    <xdr:pic>
      <xdr:nvPicPr>
        <xdr:cNvPr id="2051" name="Image 205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2559" y="145677"/>
          <a:ext cx="2073088" cy="9927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466726</xdr:colOff>
      <xdr:row>16</xdr:row>
      <xdr:rowOff>38100</xdr:rowOff>
    </xdr:from>
    <xdr:to>
      <xdr:col>17</xdr:col>
      <xdr:colOff>219077</xdr:colOff>
      <xdr:row>27</xdr:row>
      <xdr:rowOff>152400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125076" y="3495675"/>
          <a:ext cx="3838576" cy="2257425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752475</xdr:colOff>
      <xdr:row>19</xdr:row>
      <xdr:rowOff>0</xdr:rowOff>
    </xdr:from>
    <xdr:to>
      <xdr:col>28</xdr:col>
      <xdr:colOff>723900</xdr:colOff>
      <xdr:row>19</xdr:row>
      <xdr:rowOff>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3458825" y="4038600"/>
          <a:ext cx="91154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18</xdr:row>
      <xdr:rowOff>171450</xdr:rowOff>
    </xdr:from>
    <xdr:to>
      <xdr:col>31</xdr:col>
      <xdr:colOff>733425</xdr:colOff>
      <xdr:row>18</xdr:row>
      <xdr:rowOff>171450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393400" y="4019550"/>
          <a:ext cx="7572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21</xdr:row>
      <xdr:rowOff>19050</xdr:rowOff>
    </xdr:from>
    <xdr:to>
      <xdr:col>17</xdr:col>
      <xdr:colOff>752475</xdr:colOff>
      <xdr:row>21</xdr:row>
      <xdr:rowOff>19050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3468350" y="4448175"/>
          <a:ext cx="7524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752475</xdr:colOff>
      <xdr:row>25</xdr:row>
      <xdr:rowOff>0</xdr:rowOff>
    </xdr:from>
    <xdr:to>
      <xdr:col>31</xdr:col>
      <xdr:colOff>733425</xdr:colOff>
      <xdr:row>25</xdr:row>
      <xdr:rowOff>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3173075" y="5410200"/>
          <a:ext cx="1750695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23</xdr:row>
      <xdr:rowOff>0</xdr:rowOff>
    </xdr:from>
    <xdr:to>
      <xdr:col>27</xdr:col>
      <xdr:colOff>723900</xdr:colOff>
      <xdr:row>23</xdr:row>
      <xdr:rowOff>0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3468350" y="4819650"/>
          <a:ext cx="834390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</xdr:colOff>
      <xdr:row>21</xdr:row>
      <xdr:rowOff>0</xdr:rowOff>
    </xdr:from>
    <xdr:to>
      <xdr:col>31</xdr:col>
      <xdr:colOff>723900</xdr:colOff>
      <xdr:row>21</xdr:row>
      <xdr:rowOff>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15773400" y="4429125"/>
          <a:ext cx="1518285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752475</xdr:colOff>
      <xdr:row>22</xdr:row>
      <xdr:rowOff>180975</xdr:rowOff>
    </xdr:from>
    <xdr:to>
      <xdr:col>31</xdr:col>
      <xdr:colOff>714375</xdr:colOff>
      <xdr:row>23</xdr:row>
      <xdr:rowOff>9525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22602825" y="4810125"/>
          <a:ext cx="834390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9525</xdr:rowOff>
    </xdr:from>
    <xdr:to>
      <xdr:col>34</xdr:col>
      <xdr:colOff>742950</xdr:colOff>
      <xdr:row>25</xdr:row>
      <xdr:rowOff>19050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31756350" y="5219700"/>
          <a:ext cx="3028950" cy="95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590551</xdr:colOff>
      <xdr:row>11</xdr:row>
      <xdr:rowOff>190500</xdr:rowOff>
    </xdr:from>
    <xdr:to>
      <xdr:col>8</xdr:col>
      <xdr:colOff>9526</xdr:colOff>
      <xdr:row>27</xdr:row>
      <xdr:rowOff>177366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6" y="3257550"/>
          <a:ext cx="5295900" cy="30920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10</xdr:col>
      <xdr:colOff>0</xdr:colOff>
      <xdr:row>6</xdr:row>
      <xdr:rowOff>38100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991475" y="381000"/>
          <a:ext cx="762000" cy="800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9</xdr:col>
      <xdr:colOff>38101</xdr:colOff>
      <xdr:row>6</xdr:row>
      <xdr:rowOff>180975</xdr:rowOff>
    </xdr:from>
    <xdr:to>
      <xdr:col>9</xdr:col>
      <xdr:colOff>752475</xdr:colOff>
      <xdr:row>11</xdr:row>
      <xdr:rowOff>171450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029576" y="1323975"/>
          <a:ext cx="714374" cy="942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936" Type="http://schemas.openxmlformats.org/officeDocument/2006/relationships/ctrlProp" Target="../ctrlProps/ctrlProp93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03" Type="http://schemas.openxmlformats.org/officeDocument/2006/relationships/ctrlProp" Target="../ctrlProps/ctrlProp1000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1007" Type="http://schemas.openxmlformats.org/officeDocument/2006/relationships/ctrlProp" Target="../ctrlProps/ctrlProp1004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1018" Type="http://schemas.openxmlformats.org/officeDocument/2006/relationships/ctrlProp" Target="../ctrlProps/ctrlProp1015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020" Type="http://schemas.openxmlformats.org/officeDocument/2006/relationships/ctrlProp" Target="../ctrlProps/ctrlProp1017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86" Type="http://schemas.openxmlformats.org/officeDocument/2006/relationships/ctrlProp" Target="../ctrlProps/ctrlProp983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280" Type="http://schemas.openxmlformats.org/officeDocument/2006/relationships/ctrlProp" Target="../ctrlProps/ctrlProp277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24" Type="http://schemas.openxmlformats.org/officeDocument/2006/relationships/ctrlProp" Target="../ctrlProps/ctrlProp21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833" Type="http://schemas.openxmlformats.org/officeDocument/2006/relationships/ctrlProp" Target="../ctrlProps/ctrlProp830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843" Type="http://schemas.openxmlformats.org/officeDocument/2006/relationships/ctrlProp" Target="../ctrlProps/ctrlProp840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3" Type="http://schemas.openxmlformats.org/officeDocument/2006/relationships/vmlDrawing" Target="../drawings/vmlDrawing2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rcolib.fr/services-en-ligne/boutique-en-lign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D4174"/>
    <pageSetUpPr fitToPage="1"/>
  </sheetPr>
  <dimension ref="B1:Q52"/>
  <sheetViews>
    <sheetView showGridLines="0" tabSelected="1" zoomScaleNormal="100" workbookViewId="0">
      <selection activeCell="G2" sqref="G2:I2"/>
    </sheetView>
  </sheetViews>
  <sheetFormatPr baseColWidth="10" defaultRowHeight="15" x14ac:dyDescent="0.25"/>
  <cols>
    <col min="1" max="1" width="3" customWidth="1"/>
    <col min="2" max="2" width="14.28515625" customWidth="1"/>
    <col min="3" max="9" width="15.5703125" customWidth="1"/>
    <col min="10" max="10" width="13.5703125" customWidth="1"/>
    <col min="11" max="11" width="12.7109375" bestFit="1" customWidth="1"/>
    <col min="12" max="12" width="11.42578125" customWidth="1"/>
    <col min="13" max="13" width="11.140625" customWidth="1"/>
    <col min="14" max="14" width="20" customWidth="1"/>
    <col min="15" max="15" width="9.140625" customWidth="1"/>
    <col min="16" max="16" width="9.28515625" customWidth="1"/>
  </cols>
  <sheetData>
    <row r="1" spans="2:14" ht="15.75" thickBot="1" x14ac:dyDescent="0.3"/>
    <row r="2" spans="2:14" ht="44.25" customHeight="1" thickBot="1" x14ac:dyDescent="0.4">
      <c r="E2" s="271" t="s">
        <v>117</v>
      </c>
      <c r="F2" s="272"/>
      <c r="G2" s="273"/>
      <c r="H2" s="274"/>
      <c r="I2" s="275"/>
    </row>
    <row r="3" spans="2:14" ht="44.25" customHeight="1" thickBot="1" x14ac:dyDescent="0.4">
      <c r="E3" s="271" t="s">
        <v>118</v>
      </c>
      <c r="F3" s="272"/>
      <c r="G3" s="273"/>
      <c r="H3" s="274"/>
      <c r="I3" s="275"/>
    </row>
    <row r="4" spans="2:14" ht="9.75" customHeight="1" thickBot="1" x14ac:dyDescent="0.4">
      <c r="B4" s="144"/>
      <c r="C4" s="144"/>
      <c r="D4" s="144"/>
      <c r="E4" s="145"/>
      <c r="F4" s="145"/>
      <c r="G4" s="100"/>
      <c r="H4" s="100"/>
      <c r="I4" s="100"/>
      <c r="K4" s="147"/>
      <c r="L4" s="147"/>
      <c r="M4" s="147"/>
      <c r="N4" s="32"/>
    </row>
    <row r="5" spans="2:14" ht="39" customHeight="1" x14ac:dyDescent="0.25">
      <c r="B5" s="245" t="s">
        <v>112</v>
      </c>
      <c r="C5" s="248" t="s">
        <v>111</v>
      </c>
      <c r="D5" s="249"/>
      <c r="E5" s="249"/>
      <c r="F5" s="249"/>
      <c r="G5" s="249"/>
      <c r="H5" s="249"/>
      <c r="I5" s="250"/>
      <c r="J5" s="148"/>
      <c r="K5" s="32"/>
      <c r="L5" s="147"/>
      <c r="M5" s="147"/>
      <c r="N5" s="147"/>
    </row>
    <row r="6" spans="2:14" ht="21" customHeight="1" x14ac:dyDescent="0.25">
      <c r="B6" s="246"/>
      <c r="C6" s="251" t="s">
        <v>110</v>
      </c>
      <c r="D6" s="252"/>
      <c r="E6" s="252"/>
      <c r="F6" s="252"/>
      <c r="G6" s="252"/>
      <c r="H6" s="252"/>
      <c r="I6" s="213"/>
      <c r="J6" s="148"/>
      <c r="K6" s="32"/>
      <c r="L6" s="147"/>
      <c r="M6" s="147"/>
      <c r="N6" s="147"/>
    </row>
    <row r="7" spans="2:14" ht="42.75" customHeight="1" thickBot="1" x14ac:dyDescent="0.3">
      <c r="B7" s="247"/>
      <c r="C7" s="253" t="s">
        <v>109</v>
      </c>
      <c r="D7" s="254"/>
      <c r="E7" s="254"/>
      <c r="F7" s="254"/>
      <c r="G7" s="254"/>
      <c r="H7" s="254"/>
      <c r="I7" s="255"/>
      <c r="J7" s="148"/>
      <c r="K7" s="32"/>
      <c r="L7" s="147"/>
      <c r="M7" s="147"/>
      <c r="N7" s="147"/>
    </row>
    <row r="8" spans="2:14" ht="9" customHeight="1" thickBot="1" x14ac:dyDescent="0.3">
      <c r="B8" s="146"/>
      <c r="C8" s="146"/>
      <c r="D8" s="146"/>
      <c r="E8" s="146"/>
      <c r="F8" s="146"/>
      <c r="G8" s="146"/>
      <c r="H8" s="146"/>
      <c r="I8" s="146"/>
    </row>
    <row r="9" spans="2:14" ht="36.75" customHeight="1" thickBot="1" x14ac:dyDescent="0.3">
      <c r="B9" s="1"/>
      <c r="C9" s="130" t="s">
        <v>45</v>
      </c>
      <c r="D9" s="161"/>
      <c r="E9" s="51"/>
      <c r="F9" s="131" t="s">
        <v>82</v>
      </c>
      <c r="G9" s="262" t="s">
        <v>119</v>
      </c>
      <c r="H9" s="263"/>
      <c r="I9" s="52" t="s">
        <v>2</v>
      </c>
    </row>
    <row r="10" spans="2:14" ht="24" customHeight="1" thickBot="1" x14ac:dyDescent="0.3">
      <c r="B10" s="243" t="s">
        <v>3</v>
      </c>
      <c r="C10" s="256" t="str">
        <f>IF(F10+F11+I10+I11&lt;&gt;0,F10+F11+I10+I11,"")</f>
        <v/>
      </c>
      <c r="D10" s="258" t="s">
        <v>116</v>
      </c>
      <c r="E10" s="259"/>
      <c r="F10" s="132"/>
      <c r="G10" s="262"/>
      <c r="H10" s="263"/>
      <c r="I10" s="136"/>
    </row>
    <row r="11" spans="2:14" ht="24" customHeight="1" thickBot="1" x14ac:dyDescent="0.3">
      <c r="B11" s="242"/>
      <c r="C11" s="257"/>
      <c r="D11" s="260"/>
      <c r="E11" s="261"/>
      <c r="F11" s="134"/>
      <c r="G11" s="262"/>
      <c r="H11" s="263"/>
      <c r="I11" s="113"/>
    </row>
    <row r="12" spans="2:14" ht="24" customHeight="1" thickBot="1" x14ac:dyDescent="0.3">
      <c r="B12" s="243" t="s">
        <v>4</v>
      </c>
      <c r="C12" s="264" t="str">
        <f>IF(F12+F13+I12+I13&lt;&gt;0,F12+F13+I12+I13,"")</f>
        <v/>
      </c>
      <c r="D12" s="149"/>
      <c r="E12" s="150"/>
      <c r="F12" s="133"/>
      <c r="G12" s="262"/>
      <c r="H12" s="263"/>
      <c r="I12" s="136"/>
    </row>
    <row r="13" spans="2:14" ht="24" customHeight="1" thickBot="1" x14ac:dyDescent="0.3">
      <c r="B13" s="244"/>
      <c r="C13" s="265"/>
      <c r="D13" s="214"/>
      <c r="E13" s="215"/>
      <c r="F13" s="135"/>
      <c r="G13" s="262"/>
      <c r="H13" s="263"/>
      <c r="I13" s="139"/>
    </row>
    <row r="14" spans="2:14" ht="24" customHeight="1" thickBot="1" x14ac:dyDescent="0.3">
      <c r="B14" s="243" t="s">
        <v>5</v>
      </c>
      <c r="C14" s="266" t="str">
        <f>IF(F14+F15+I14+I15&lt;&gt;0,F14+F15+I14+I15,"")</f>
        <v/>
      </c>
      <c r="D14" s="149"/>
      <c r="E14" s="150"/>
      <c r="F14" s="136"/>
      <c r="G14" s="238"/>
      <c r="H14" s="239"/>
      <c r="I14" s="136"/>
    </row>
    <row r="15" spans="2:14" ht="24" customHeight="1" thickBot="1" x14ac:dyDescent="0.3">
      <c r="B15" s="244"/>
      <c r="C15" s="267"/>
      <c r="D15" s="214"/>
      <c r="E15" s="215"/>
      <c r="F15" s="135"/>
      <c r="G15" s="152"/>
      <c r="H15" s="217"/>
      <c r="I15" s="113"/>
    </row>
    <row r="16" spans="2:14" ht="24" customHeight="1" thickBot="1" x14ac:dyDescent="0.3">
      <c r="B16" s="241" t="s">
        <v>6</v>
      </c>
      <c r="C16" s="266" t="str">
        <f>IF(F16+F17+I16+I17&lt;&gt;0,F16+F17+I16+I17,"")</f>
        <v/>
      </c>
      <c r="D16" s="149"/>
      <c r="E16" s="150"/>
      <c r="F16" s="136"/>
      <c r="G16" s="238"/>
      <c r="H16" s="151"/>
      <c r="I16" s="136"/>
    </row>
    <row r="17" spans="2:13" ht="24" customHeight="1" thickBot="1" x14ac:dyDescent="0.3">
      <c r="B17" s="244"/>
      <c r="C17" s="267"/>
      <c r="D17" s="214"/>
      <c r="E17" s="215"/>
      <c r="F17" s="137"/>
      <c r="G17" s="152"/>
      <c r="H17" s="151"/>
      <c r="I17" s="113"/>
    </row>
    <row r="18" spans="2:13" ht="24" customHeight="1" thickBot="1" x14ac:dyDescent="0.3">
      <c r="B18" s="241" t="s">
        <v>7</v>
      </c>
      <c r="C18" s="264" t="str">
        <f>IF(F18+F19+I18+I19&lt;&gt;0,F18+F19+I18+I19,"")</f>
        <v/>
      </c>
      <c r="D18" s="149"/>
      <c r="E18" s="150"/>
      <c r="F18" s="136"/>
      <c r="G18" s="238"/>
      <c r="H18" s="239"/>
      <c r="I18" s="136"/>
    </row>
    <row r="19" spans="2:13" ht="24" customHeight="1" thickBot="1" x14ac:dyDescent="0.3">
      <c r="B19" s="242"/>
      <c r="C19" s="265"/>
      <c r="D19" s="214"/>
      <c r="E19" s="215"/>
      <c r="F19" s="134"/>
      <c r="G19" s="152"/>
      <c r="H19" s="151"/>
      <c r="I19" s="134"/>
    </row>
    <row r="20" spans="2:13" ht="24" customHeight="1" thickBot="1" x14ac:dyDescent="0.3">
      <c r="B20" s="243" t="s">
        <v>8</v>
      </c>
      <c r="C20" s="266" t="str">
        <f>IF(F20+F21+I20+I21&lt;&gt;0,F20+F21+I20+I21,"")</f>
        <v/>
      </c>
      <c r="D20" s="149"/>
      <c r="E20" s="150"/>
      <c r="F20" s="133"/>
      <c r="G20" s="238"/>
      <c r="H20" s="239"/>
      <c r="I20" s="138"/>
      <c r="K20" s="270" t="s">
        <v>36</v>
      </c>
      <c r="L20" s="270"/>
      <c r="M20" s="270"/>
    </row>
    <row r="21" spans="2:13" ht="24" customHeight="1" thickBot="1" x14ac:dyDescent="0.3">
      <c r="B21" s="244"/>
      <c r="C21" s="267"/>
      <c r="D21" s="214"/>
      <c r="E21" s="215"/>
      <c r="F21" s="137"/>
      <c r="G21" s="152"/>
      <c r="H21" s="151"/>
      <c r="I21" s="134"/>
      <c r="K21" s="270"/>
      <c r="L21" s="270"/>
      <c r="M21" s="270"/>
    </row>
    <row r="22" spans="2:13" ht="24" customHeight="1" thickBot="1" x14ac:dyDescent="0.3">
      <c r="B22" s="241" t="s">
        <v>9</v>
      </c>
      <c r="C22" s="266" t="str">
        <f>IF(F22+F23+I22+I23&lt;&gt;0,F22+F23+I22+I23,"")</f>
        <v/>
      </c>
      <c r="D22" s="149"/>
      <c r="E22" s="150"/>
      <c r="F22" s="136"/>
      <c r="G22" s="238"/>
      <c r="H22" s="239"/>
      <c r="I22" s="138"/>
      <c r="K22" s="270"/>
      <c r="L22" s="270"/>
      <c r="M22" s="270"/>
    </row>
    <row r="23" spans="2:13" ht="24" customHeight="1" thickBot="1" x14ac:dyDescent="0.3">
      <c r="B23" s="242"/>
      <c r="C23" s="267"/>
      <c r="D23" s="214"/>
      <c r="E23" s="215"/>
      <c r="F23" s="135"/>
      <c r="G23" s="152"/>
      <c r="H23" s="151"/>
      <c r="I23" s="134"/>
      <c r="K23" s="270"/>
      <c r="L23" s="270"/>
      <c r="M23" s="270"/>
    </row>
    <row r="24" spans="2:13" ht="24" customHeight="1" thickBot="1" x14ac:dyDescent="0.3">
      <c r="B24" s="243" t="s">
        <v>10</v>
      </c>
      <c r="C24" s="264" t="str">
        <f>IF(F24+F25+I24+I25&lt;&gt;0,F24+F25+I24+I25,"")</f>
        <v/>
      </c>
      <c r="D24" s="149"/>
      <c r="E24" s="150"/>
      <c r="F24" s="136"/>
      <c r="G24" s="238"/>
      <c r="H24" s="239"/>
      <c r="I24" s="138"/>
    </row>
    <row r="25" spans="2:13" ht="24" customHeight="1" thickBot="1" x14ac:dyDescent="0.3">
      <c r="B25" s="244"/>
      <c r="C25" s="265"/>
      <c r="D25" s="214"/>
      <c r="E25" s="215"/>
      <c r="F25" s="137"/>
      <c r="G25" s="152"/>
      <c r="H25" s="151"/>
      <c r="I25" s="113"/>
    </row>
    <row r="26" spans="2:13" ht="24" customHeight="1" thickBot="1" x14ac:dyDescent="0.3">
      <c r="B26" s="241" t="s">
        <v>11</v>
      </c>
      <c r="C26" s="266" t="str">
        <f>IF(F26+F27+I26+I27&lt;&gt;0,F26+F27+I26+I27,"")</f>
        <v/>
      </c>
      <c r="D26" s="149"/>
      <c r="E26" s="150"/>
      <c r="F26" s="136"/>
      <c r="G26" s="238"/>
      <c r="H26" s="239"/>
      <c r="I26" s="136"/>
    </row>
    <row r="27" spans="2:13" ht="24" customHeight="1" thickBot="1" x14ac:dyDescent="0.3">
      <c r="B27" s="244"/>
      <c r="C27" s="267"/>
      <c r="D27" s="149"/>
      <c r="E27" s="215"/>
      <c r="F27" s="134"/>
      <c r="G27" s="152"/>
      <c r="H27" s="217"/>
      <c r="I27" s="139"/>
    </row>
    <row r="28" spans="2:13" ht="24" customHeight="1" thickBot="1" x14ac:dyDescent="0.3">
      <c r="B28" s="241" t="s">
        <v>12</v>
      </c>
      <c r="C28" s="266" t="str">
        <f>IF(F28+F29+I28+I29&lt;&gt;0,F28+F29+I28+I29,"")</f>
        <v/>
      </c>
      <c r="D28" s="236"/>
      <c r="E28" s="150"/>
      <c r="F28" s="133"/>
      <c r="G28" s="238"/>
      <c r="H28" s="151"/>
      <c r="I28" s="136"/>
    </row>
    <row r="29" spans="2:13" ht="24" customHeight="1" thickBot="1" x14ac:dyDescent="0.3">
      <c r="B29" s="244"/>
      <c r="C29" s="267"/>
      <c r="D29" s="149"/>
      <c r="E29" s="215"/>
      <c r="F29" s="134"/>
      <c r="G29" s="216"/>
      <c r="H29" s="217"/>
      <c r="I29" s="134"/>
    </row>
    <row r="30" spans="2:13" ht="24" customHeight="1" thickBot="1" x14ac:dyDescent="0.3">
      <c r="B30" s="241" t="s">
        <v>13</v>
      </c>
      <c r="C30" s="264" t="str">
        <f>IF(F30+F31+I30+I31&lt;&gt;0,F30+F31+I30+I31,"")</f>
        <v/>
      </c>
      <c r="D30" s="236"/>
      <c r="E30" s="150"/>
      <c r="F30" s="133"/>
      <c r="G30" s="152"/>
      <c r="H30" s="151"/>
      <c r="I30" s="138"/>
    </row>
    <row r="31" spans="2:13" ht="24" customHeight="1" thickBot="1" x14ac:dyDescent="0.3">
      <c r="B31" s="242"/>
      <c r="C31" s="265"/>
      <c r="D31" s="214"/>
      <c r="E31" s="150"/>
      <c r="F31" s="134"/>
      <c r="G31" s="216"/>
      <c r="H31" s="217"/>
      <c r="I31" s="134"/>
    </row>
    <row r="32" spans="2:13" ht="24" customHeight="1" thickBot="1" x14ac:dyDescent="0.3">
      <c r="B32" s="243" t="s">
        <v>14</v>
      </c>
      <c r="C32" s="266" t="str">
        <f>IF(F32+F33+I32+I33&lt;&gt;0,F32+F33+I32+I33,"")</f>
        <v/>
      </c>
      <c r="D32" s="149"/>
      <c r="E32" s="237"/>
      <c r="F32" s="133"/>
      <c r="G32" s="152"/>
      <c r="H32" s="151"/>
      <c r="I32" s="138"/>
    </row>
    <row r="33" spans="2:17" ht="24" customHeight="1" thickBot="1" x14ac:dyDescent="0.3">
      <c r="B33" s="244"/>
      <c r="C33" s="267"/>
      <c r="D33" s="214"/>
      <c r="E33" s="215"/>
      <c r="F33" s="135"/>
      <c r="G33" s="216"/>
      <c r="H33" s="217"/>
      <c r="I33" s="139"/>
    </row>
    <row r="34" spans="2:17" ht="39" customHeight="1" thickBot="1" x14ac:dyDescent="0.3">
      <c r="B34" s="125" t="s">
        <v>15</v>
      </c>
      <c r="C34" s="153">
        <f>IF(SUM(C10:C33)&lt;&gt;0,SUM(C10:C33),0)</f>
        <v>0</v>
      </c>
      <c r="D34" s="164"/>
      <c r="E34" s="162"/>
      <c r="F34" s="167">
        <f>SUM(F10:F33)</f>
        <v>0</v>
      </c>
      <c r="G34" s="165"/>
      <c r="H34" s="163"/>
      <c r="I34" s="166">
        <f>SUM(I10:I33)</f>
        <v>0</v>
      </c>
    </row>
    <row r="35" spans="2:17" ht="25.5" customHeight="1" thickBot="1" x14ac:dyDescent="0.3">
      <c r="C35" s="101"/>
      <c r="D35" s="101"/>
      <c r="E35" s="101"/>
      <c r="F35" s="102"/>
      <c r="G35" s="101"/>
      <c r="H35" s="102"/>
      <c r="I35" s="102" t="s">
        <v>16</v>
      </c>
    </row>
    <row r="36" spans="2:17" ht="50.25" customHeight="1" thickBot="1" x14ac:dyDescent="0.3">
      <c r="C36" s="126" t="s">
        <v>44</v>
      </c>
      <c r="D36" s="128" t="s">
        <v>19</v>
      </c>
      <c r="E36" s="129" t="s">
        <v>17</v>
      </c>
      <c r="F36" s="128" t="s">
        <v>20</v>
      </c>
      <c r="G36" s="128" t="s">
        <v>18</v>
      </c>
      <c r="H36" s="127" t="s">
        <v>35</v>
      </c>
      <c r="I36" s="127" t="s">
        <v>83</v>
      </c>
      <c r="K36" s="276" t="str">
        <f>IF(F34=0,"",IF(AND('Bordereaux théoriques'!C5="",'Bordereaux théoriques'!C6="",'Bordereaux théoriques'!C7="",'Bordereaux théoriques'!C8="",'Bordereaux théoriques'!C9="",'Bordereaux théoriques'!C10="",'Bordereaux théoriques'!D5="",'Bordereaux théoriques'!D6="",'Bordereaux théoriques'!D7="",'Bordereaux théoriques'!D8="",'Bordereaux théoriques'!D9="",'Bordereaux théoriques'!D10="",'Bordereaux théoriques'!E5="",'Bordereaux théoriques'!E6="",'Bordereaux théoriques'!E7="",'Bordereaux théoriques'!E8="",'Bordereaux théoriques'!E9="",'Bordereaux théoriques'!E10="",'Bordereaux théoriques'!J5="",'Bordereaux théoriques'!J6="",'Bordereaux théoriques'!J7="",'Bordereaux théoriques'!J8="",'Bordereaux théoriques'!M5="",'Bordereaux théoriques'!M6="",'Bordereaux théoriques'!M7="",'Bordereaux théoriques'!M8="",'Bordereaux théoriques'!J11="",'Bordereaux théoriques'!J12="",'Bordereaux théoriques'!J13="",'Bordereaux théoriques'!J14="",'Bordereaux théoriques'!J15="",'Bordereaux théoriques'!M11="",'Bordereaux théoriques'!M12="",'Bordereaux théoriques'!M13="",'Bordereaux théoriques'!M14=""),"Vous pouvez maintenant compléter l’onglet 
« Bordereaux théoriques »",IF(AND(F34&lt;&gt;SUM(C37:H37)),"LE TOTAL DES VENTILATIONS NE CORRESPOND PAS AUX MONTANTS RÉELLEMENT PAYÉS","Vous pouvez désormais jeter un coup d’œil à l'écriture comptable dans l'onglet
« OD de Ventilation annuelle »")))</f>
        <v/>
      </c>
      <c r="L36" s="276"/>
      <c r="M36" s="276"/>
      <c r="N36" s="276"/>
      <c r="O36" s="268" t="str">
        <f>IF(OR(K36="",K36="Vous pouvez maintenant compléter l’onglet 
« Bordereaux théoriques »",K36="Vous pouvez désormais jeter un coup d’œil à l'écriture comptable dans l'onglet
« OD de Ventilation annuelle »"),"","ÉCART :")</f>
        <v/>
      </c>
      <c r="P36" s="269" t="str">
        <f>IF(O36="","",IF(AND(Feuil1!S23=0,F34&lt;&gt;SUM(C37:G37)),F34-SUM(C37:G37),IF(AND(Feuil1!S23&lt;&gt;0,F34&lt;&gt;SUM(C37:H37)),F34-SUM(C37:H37),0)))</f>
        <v/>
      </c>
    </row>
    <row r="37" spans="2:17" ht="24" customHeight="1" thickBot="1" x14ac:dyDescent="0.3">
      <c r="C37" s="154">
        <f>Feuil1!S18+Feuil1!S19</f>
        <v>0</v>
      </c>
      <c r="D37" s="155">
        <f>Feuil1!S20</f>
        <v>0</v>
      </c>
      <c r="E37" s="156">
        <f>Feuil1!S21</f>
        <v>0</v>
      </c>
      <c r="F37" s="157">
        <f>Feuil1!S24</f>
        <v>0</v>
      </c>
      <c r="G37" s="157">
        <f>Feuil1!S22</f>
        <v>0</v>
      </c>
      <c r="H37" s="158">
        <f>IF('Bordereaux théoriques'!F18=0,'Montants payés sur l''année'!H34,Feuil1!S23)</f>
        <v>0</v>
      </c>
      <c r="I37" s="159">
        <f>I34</f>
        <v>0</v>
      </c>
      <c r="J37" s="12"/>
      <c r="K37" s="276"/>
      <c r="L37" s="276"/>
      <c r="M37" s="276"/>
      <c r="N37" s="276"/>
      <c r="O37" s="268"/>
      <c r="P37" s="269"/>
    </row>
    <row r="38" spans="2:17" ht="3" customHeight="1" x14ac:dyDescent="0.25">
      <c r="J38" s="12"/>
      <c r="K38" s="140"/>
      <c r="L38" s="140"/>
      <c r="M38" s="140"/>
      <c r="N38" s="141"/>
      <c r="O38" s="142"/>
      <c r="P38" s="141"/>
    </row>
    <row r="39" spans="2:17" ht="15.75" thickBot="1" x14ac:dyDescent="0.3">
      <c r="C39" s="101" t="s">
        <v>16</v>
      </c>
      <c r="D39" s="101" t="s">
        <v>16</v>
      </c>
      <c r="E39" s="101" t="s">
        <v>16</v>
      </c>
      <c r="F39" s="101" t="s">
        <v>16</v>
      </c>
      <c r="G39" s="1"/>
      <c r="H39" s="1"/>
      <c r="I39" s="1"/>
      <c r="J39" s="12"/>
      <c r="K39" s="140"/>
      <c r="L39" s="140"/>
      <c r="M39" s="140"/>
      <c r="N39" s="141"/>
      <c r="O39" s="142"/>
      <c r="P39" s="141"/>
    </row>
    <row r="40" spans="2:17" ht="33.75" customHeight="1" thickBot="1" x14ac:dyDescent="0.3">
      <c r="C40" s="160">
        <f>IFERROR(IF(F34=0,C37,ROUND(IF(P36="",C37,Feuil1!S19+Feuil1!S18*(F34-Feuil1!S19-Feuil1!S20-Feuil1!S24)/(SUM(Feuil1!S18:S24)-Feuil1!S19-Feuil1!S20-Feuil1!S24)),0)),0)</f>
        <v>0</v>
      </c>
      <c r="D40" s="160">
        <f>D37</f>
        <v>0</v>
      </c>
      <c r="E40" s="160">
        <f>IFERROR(IF(F34=0,E37,ROUND(IF(P36="",E37,Feuil1!S21*(F34-Feuil1!S19-Feuil1!S20-Feuil1!S24)/(SUM(Feuil1!S18:S24)-Feuil1!S19-Feuil1!S20-Feuil1!S24)),0)),0)</f>
        <v>0</v>
      </c>
      <c r="F40" s="160">
        <f>F37</f>
        <v>0</v>
      </c>
      <c r="G40" s="278">
        <f>IFERROR(IF(F34=0,G37+H37+I37,ROUND(IF(P36="",G37+H37+I37,IF(Feuil1!S23=0,'Montants payés sur l''année'!H37+'Montants payés sur l''année'!I37+Feuil1!S22*(F34-Feuil1!S19-Feuil1!S20-Feuil1!S24)/(SUM(Feuil1!S18:S24)-Feuil1!S19-Feuil1!S20-Feuil1!S24),'Montants payés sur l''année'!I37+(Feuil1!S22+Feuil1!S23)*(F34-Feuil1!S19-Feuil1!S20-Feuil1!S24)/(SUM(Feuil1!S18:S24)-Feuil1!S19-Feuil1!S20-Feuil1!S24))),0)),0)</f>
        <v>0</v>
      </c>
      <c r="H40" s="279"/>
      <c r="I40" s="280"/>
      <c r="J40" s="101" t="str">
        <f>IF(OR(F34=0,P36=""),"","è")</f>
        <v/>
      </c>
      <c r="K40" s="277" t="str">
        <f>IF(OR(F34=0,P36=""),"","Écart de "&amp;P36&amp;" € proratisé entre les allocations familiales, la maladie, la CSG/CRDS déductible et non déductible")</f>
        <v/>
      </c>
      <c r="L40" s="277"/>
      <c r="M40" s="277"/>
      <c r="N40" s="277"/>
      <c r="O40" s="277"/>
      <c r="P40" s="277"/>
      <c r="Q40" s="31"/>
    </row>
    <row r="41" spans="2:17" ht="56.25" customHeight="1" thickBot="1" x14ac:dyDescent="0.3">
      <c r="C41" s="50" t="s">
        <v>37</v>
      </c>
      <c r="D41" s="50" t="s">
        <v>38</v>
      </c>
      <c r="E41" s="50" t="s">
        <v>39</v>
      </c>
      <c r="F41" s="50" t="s">
        <v>40</v>
      </c>
      <c r="G41" s="282" t="s">
        <v>41</v>
      </c>
      <c r="H41" s="283"/>
      <c r="I41" s="284"/>
      <c r="J41" s="49"/>
      <c r="K41" s="488" t="str">
        <f>IF(P36="","","Au regard des informations à notre disposition, nous notons un écart de "&amp;P36&amp;" € entre les montants réellement payés ("&amp;F34&amp;" €) et les montants renseignés sur vos bordereaux URSSAF ("&amp;SUM(Feuil1!S18:S24)&amp;" €). 
Nous vous invitons à contacter l’URSSAF pour obtenir une ventilation cohérente avec les montants payés "&amp;"(modèle de courrier/mail dans l'onglet « OD de Ventilation annuelle »). 
A toute fin utile, l’écriture comptable est visible sur l'onglet « OD de Ventilation annuelle ».")</f>
        <v/>
      </c>
      <c r="L41" s="488"/>
      <c r="M41" s="488"/>
      <c r="N41" s="488"/>
      <c r="O41" s="488"/>
      <c r="P41" s="488"/>
    </row>
    <row r="42" spans="2:17" ht="35.25" customHeight="1" x14ac:dyDescent="0.25">
      <c r="C42" s="268"/>
      <c r="D42" s="268"/>
      <c r="E42" s="268"/>
      <c r="F42" s="281"/>
      <c r="G42" s="281"/>
      <c r="H42" s="281"/>
      <c r="J42" s="10"/>
      <c r="K42" s="488"/>
      <c r="L42" s="488"/>
      <c r="M42" s="488"/>
      <c r="N42" s="488"/>
      <c r="O42" s="488"/>
      <c r="P42" s="488"/>
    </row>
    <row r="43" spans="2:17" ht="15" customHeight="1" x14ac:dyDescent="0.25">
      <c r="J43" s="10"/>
      <c r="K43" s="488"/>
      <c r="L43" s="488"/>
      <c r="M43" s="488"/>
      <c r="N43" s="488"/>
      <c r="O43" s="488"/>
      <c r="P43" s="488"/>
    </row>
    <row r="44" spans="2:17" ht="15" customHeight="1" x14ac:dyDescent="0.25">
      <c r="K44" s="488"/>
      <c r="L44" s="488"/>
      <c r="M44" s="488"/>
      <c r="N44" s="488"/>
      <c r="O44" s="488"/>
      <c r="P44" s="488"/>
    </row>
    <row r="45" spans="2:17" ht="59.25" customHeight="1" x14ac:dyDescent="0.25">
      <c r="F45" s="11"/>
      <c r="G45" s="12"/>
      <c r="K45" s="488"/>
      <c r="L45" s="488"/>
      <c r="M45" s="488"/>
      <c r="N45" s="488"/>
      <c r="O45" s="488"/>
      <c r="P45" s="488"/>
    </row>
    <row r="46" spans="2:17" ht="15" customHeight="1" x14ac:dyDescent="0.25"/>
    <row r="49" spans="3:9" x14ac:dyDescent="0.25">
      <c r="C49" s="10"/>
      <c r="D49" s="10"/>
      <c r="E49" s="10"/>
      <c r="F49" s="10"/>
      <c r="G49" s="10"/>
      <c r="H49" s="10"/>
      <c r="I49" s="10"/>
    </row>
    <row r="50" spans="3:9" x14ac:dyDescent="0.25">
      <c r="C50" s="10"/>
      <c r="D50" s="10"/>
      <c r="E50" s="10"/>
      <c r="F50" s="10"/>
      <c r="G50" s="10"/>
      <c r="H50" s="10"/>
      <c r="I50" s="10"/>
    </row>
    <row r="51" spans="3:9" x14ac:dyDescent="0.25">
      <c r="C51" s="10"/>
      <c r="D51" s="10"/>
      <c r="E51" s="10"/>
      <c r="F51" s="10"/>
      <c r="G51" s="10"/>
      <c r="H51" s="10"/>
      <c r="I51" s="10"/>
    </row>
    <row r="52" spans="3:9" x14ac:dyDescent="0.25">
      <c r="C52" s="10"/>
      <c r="D52" s="10"/>
      <c r="E52" s="10"/>
      <c r="F52" s="10"/>
      <c r="G52" s="10"/>
      <c r="H52" s="10"/>
      <c r="I52" s="10"/>
    </row>
  </sheetData>
  <sheetProtection algorithmName="SHA-512" hashValue="UpKar0EEWCxl7u7cVoXLWXzMH7V9hGy39gyFJEtdjNMIVTn5rt06VQ1xVtELUYx1259JwbWLZH/ZtNgx0O2t0w==" saltValue="P3CFMLu/At1WIJO7NIwKNg==" spinCount="100000" sheet="1" selectLockedCells="1"/>
  <mergeCells count="44">
    <mergeCell ref="K41:P45"/>
    <mergeCell ref="E2:F2"/>
    <mergeCell ref="G2:I2"/>
    <mergeCell ref="G3:I3"/>
    <mergeCell ref="E3:F3"/>
    <mergeCell ref="K36:N37"/>
    <mergeCell ref="K40:P40"/>
    <mergeCell ref="G40:I40"/>
    <mergeCell ref="F42:H42"/>
    <mergeCell ref="G41:I41"/>
    <mergeCell ref="C42:E42"/>
    <mergeCell ref="C22:C23"/>
    <mergeCell ref="C24:C25"/>
    <mergeCell ref="C26:C27"/>
    <mergeCell ref="C28:C29"/>
    <mergeCell ref="C30:C31"/>
    <mergeCell ref="C14:C15"/>
    <mergeCell ref="O36:O37"/>
    <mergeCell ref="P36:P37"/>
    <mergeCell ref="B24:B25"/>
    <mergeCell ref="B26:B27"/>
    <mergeCell ref="B20:B21"/>
    <mergeCell ref="B22:B23"/>
    <mergeCell ref="B32:B33"/>
    <mergeCell ref="C32:C33"/>
    <mergeCell ref="B28:B29"/>
    <mergeCell ref="B30:B31"/>
    <mergeCell ref="C20:C21"/>
    <mergeCell ref="C16:C17"/>
    <mergeCell ref="C18:C19"/>
    <mergeCell ref="K20:M23"/>
    <mergeCell ref="B16:B17"/>
    <mergeCell ref="C5:I5"/>
    <mergeCell ref="C6:H6"/>
    <mergeCell ref="C7:I7"/>
    <mergeCell ref="C10:C11"/>
    <mergeCell ref="D10:E11"/>
    <mergeCell ref="G9:H13"/>
    <mergeCell ref="C12:C13"/>
    <mergeCell ref="B18:B19"/>
    <mergeCell ref="B12:B13"/>
    <mergeCell ref="B14:B15"/>
    <mergeCell ref="B5:B7"/>
    <mergeCell ref="B10:B1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CFDD"/>
  </sheetPr>
  <dimension ref="B1:N47"/>
  <sheetViews>
    <sheetView showGridLines="0" zoomScale="85" zoomScaleNormal="85" workbookViewId="0">
      <selection activeCell="C5" sqref="C5"/>
    </sheetView>
  </sheetViews>
  <sheetFormatPr baseColWidth="10" defaultRowHeight="15" x14ac:dyDescent="0.25"/>
  <cols>
    <col min="1" max="1" width="8.5703125" customWidth="1"/>
    <col min="2" max="2" width="30.5703125" customWidth="1"/>
    <col min="3" max="3" width="15.7109375" customWidth="1"/>
    <col min="4" max="4" width="18.42578125" bestFit="1" customWidth="1"/>
    <col min="5" max="5" width="15.7109375" customWidth="1"/>
    <col min="6" max="6" width="14.140625" customWidth="1"/>
    <col min="9" max="9" width="33.7109375" customWidth="1"/>
    <col min="10" max="10" width="16.140625" customWidth="1"/>
    <col min="11" max="11" width="15.5703125" customWidth="1"/>
    <col min="12" max="12" width="29.42578125" bestFit="1" customWidth="1"/>
    <col min="13" max="13" width="16.140625" customWidth="1"/>
    <col min="14" max="14" width="15.5703125" customWidth="1"/>
  </cols>
  <sheetData>
    <row r="1" spans="2:13" ht="45" customHeight="1" x14ac:dyDescent="0.25">
      <c r="F1" s="285" t="s">
        <v>120</v>
      </c>
      <c r="G1" s="285"/>
      <c r="H1" s="285"/>
    </row>
    <row r="2" spans="2:13" ht="67.5" customHeight="1" x14ac:dyDescent="0.25">
      <c r="F2" s="285"/>
      <c r="G2" s="285"/>
      <c r="H2" s="285"/>
    </row>
    <row r="3" spans="2:13" ht="27.75" customHeight="1" thickBot="1" x14ac:dyDescent="0.3">
      <c r="B3" s="290" t="s">
        <v>46</v>
      </c>
      <c r="C3" s="290"/>
      <c r="D3" s="290"/>
      <c r="E3" s="290"/>
      <c r="F3" s="218"/>
      <c r="G3" s="218"/>
      <c r="H3" s="218"/>
      <c r="I3" s="294" t="s">
        <v>47</v>
      </c>
      <c r="J3" s="294"/>
      <c r="K3" s="294"/>
      <c r="L3" s="294"/>
      <c r="M3" s="294"/>
    </row>
    <row r="4" spans="2:13" ht="24" customHeight="1" thickBot="1" x14ac:dyDescent="0.3">
      <c r="B4" s="3"/>
      <c r="C4" s="54" t="s">
        <v>21</v>
      </c>
      <c r="D4" s="54" t="s">
        <v>22</v>
      </c>
      <c r="E4" s="54" t="s">
        <v>33</v>
      </c>
      <c r="F4" s="218"/>
      <c r="G4" s="218"/>
      <c r="H4" s="218"/>
      <c r="I4" s="292" t="s">
        <v>48</v>
      </c>
      <c r="J4" s="293"/>
      <c r="K4" s="16"/>
      <c r="L4" s="295" t="s">
        <v>49</v>
      </c>
      <c r="M4" s="296"/>
    </row>
    <row r="5" spans="2:13" ht="24" customHeight="1" thickBot="1" x14ac:dyDescent="0.3">
      <c r="B5" s="53" t="s">
        <v>18</v>
      </c>
      <c r="C5" s="86"/>
      <c r="D5" s="87"/>
      <c r="E5" s="88"/>
      <c r="F5" s="218"/>
      <c r="G5" s="218"/>
      <c r="H5" s="218"/>
      <c r="I5" s="68" t="str">
        <f>Feuil1!H16</f>
        <v>Maladie vieillesse déplafonnée</v>
      </c>
      <c r="J5" s="114"/>
      <c r="L5" s="79" t="str">
        <f>I5</f>
        <v>Maladie vieillesse déplafonnée</v>
      </c>
      <c r="M5" s="117"/>
    </row>
    <row r="6" spans="2:13" ht="24" customHeight="1" thickBot="1" x14ac:dyDescent="0.3">
      <c r="B6" s="53" t="s">
        <v>35</v>
      </c>
      <c r="C6" s="89"/>
      <c r="D6" s="90"/>
      <c r="E6" s="91"/>
      <c r="I6" s="59" t="str">
        <f>Feuil1!H17</f>
        <v>vieillesse plafonnée</v>
      </c>
      <c r="J6" s="115"/>
      <c r="L6" s="81" t="str">
        <f>I6</f>
        <v>vieillesse plafonnée</v>
      </c>
      <c r="M6" s="118"/>
    </row>
    <row r="7" spans="2:13" ht="24" customHeight="1" thickBot="1" x14ac:dyDescent="0.3">
      <c r="B7" s="53" t="s">
        <v>25</v>
      </c>
      <c r="C7" s="92"/>
      <c r="D7" s="93"/>
      <c r="E7" s="94"/>
      <c r="I7" s="59" t="str">
        <f>Feuil1!H18</f>
        <v>CSG</v>
      </c>
      <c r="J7" s="115"/>
      <c r="L7" s="79" t="str">
        <f>I7</f>
        <v>CSG</v>
      </c>
      <c r="M7" s="118"/>
    </row>
    <row r="8" spans="2:13" ht="24" customHeight="1" thickBot="1" x14ac:dyDescent="0.3">
      <c r="B8" s="53" t="s">
        <v>26</v>
      </c>
      <c r="C8" s="92"/>
      <c r="D8" s="95"/>
      <c r="E8" s="96"/>
      <c r="I8" s="59" t="str">
        <f>Feuil1!H19</f>
        <v>CRDS</v>
      </c>
      <c r="J8" s="116"/>
      <c r="L8" s="82" t="str">
        <f>I8</f>
        <v>CRDS</v>
      </c>
      <c r="M8" s="119"/>
    </row>
    <row r="9" spans="2:13" ht="24" customHeight="1" thickBot="1" x14ac:dyDescent="0.3">
      <c r="B9" s="53" t="s">
        <v>27</v>
      </c>
      <c r="C9" s="89"/>
      <c r="D9" s="95"/>
      <c r="E9" s="94"/>
      <c r="I9" s="69"/>
    </row>
    <row r="10" spans="2:13" ht="24" customHeight="1" thickBot="1" x14ac:dyDescent="0.3">
      <c r="B10" s="53" t="s">
        <v>42</v>
      </c>
      <c r="C10" s="97"/>
      <c r="D10" s="98"/>
      <c r="E10" s="99"/>
      <c r="I10" s="292" t="s">
        <v>50</v>
      </c>
      <c r="J10" s="297"/>
      <c r="K10" s="16"/>
      <c r="L10" s="298" t="s">
        <v>51</v>
      </c>
      <c r="M10" s="299"/>
    </row>
    <row r="11" spans="2:13" ht="25.5" customHeight="1" thickBot="1" x14ac:dyDescent="0.3">
      <c r="B11" s="84" t="s">
        <v>15</v>
      </c>
      <c r="C11" s="55">
        <f>SUM(C5:C10)</f>
        <v>0</v>
      </c>
      <c r="D11" s="58">
        <f>SUM(D5:D10)+D13</f>
        <v>0</v>
      </c>
      <c r="E11" s="56">
        <f>SUM(E5:E10)</f>
        <v>0</v>
      </c>
      <c r="I11" s="80" t="str">
        <f>L5</f>
        <v>Maladie vieillesse déplafonnée</v>
      </c>
      <c r="J11" s="120"/>
      <c r="L11" s="68" t="str">
        <f>I12</f>
        <v>vieillesse plafonnée</v>
      </c>
      <c r="M11" s="117"/>
    </row>
    <row r="12" spans="2:13" ht="25.5" customHeight="1" thickBot="1" x14ac:dyDescent="0.3">
      <c r="B12" s="291" t="s">
        <v>122</v>
      </c>
      <c r="C12" s="291"/>
      <c r="D12" s="5"/>
      <c r="E12" s="5"/>
      <c r="I12" s="79" t="str">
        <f>L6</f>
        <v>vieillesse plafonnée</v>
      </c>
      <c r="J12" s="121"/>
      <c r="L12" s="59" t="str">
        <f>I13</f>
        <v>CSG</v>
      </c>
      <c r="M12" s="122"/>
    </row>
    <row r="13" spans="2:13" ht="25.5" customHeight="1" thickBot="1" x14ac:dyDescent="0.3">
      <c r="B13" s="9"/>
      <c r="C13" s="85" t="str">
        <f>IF(Feuil1!A1=2,"","À REMPLIR =&gt;")</f>
        <v/>
      </c>
      <c r="D13" s="143"/>
      <c r="E13" s="8"/>
      <c r="I13" s="81" t="str">
        <f>L7</f>
        <v>CSG</v>
      </c>
      <c r="J13" s="121"/>
      <c r="L13" s="60" t="str">
        <f>I14</f>
        <v>CRDS</v>
      </c>
      <c r="M13" s="123"/>
    </row>
    <row r="14" spans="2:13" ht="25.5" customHeight="1" thickBot="1" x14ac:dyDescent="0.3">
      <c r="C14" s="2"/>
      <c r="D14" s="1"/>
      <c r="E14" s="1"/>
      <c r="I14" s="79" t="str">
        <f>L8</f>
        <v>CRDS</v>
      </c>
      <c r="J14" s="118"/>
      <c r="L14" s="79" t="str">
        <f>I15</f>
        <v>CFP</v>
      </c>
      <c r="M14" s="124"/>
    </row>
    <row r="15" spans="2:13" ht="25.5" customHeight="1" thickBot="1" x14ac:dyDescent="0.3">
      <c r="B15" s="287" t="s">
        <v>28</v>
      </c>
      <c r="C15" s="288"/>
      <c r="D15" s="288"/>
      <c r="E15" s="288"/>
      <c r="F15" s="289"/>
      <c r="I15" s="82" t="str">
        <f>Feuil1!H20</f>
        <v>CFP</v>
      </c>
      <c r="J15" s="119"/>
    </row>
    <row r="16" spans="2:13" ht="25.5" customHeight="1" thickBot="1" x14ac:dyDescent="0.3">
      <c r="B16" s="76"/>
      <c r="C16" s="77" t="s">
        <v>29</v>
      </c>
      <c r="D16" s="74" t="s">
        <v>30</v>
      </c>
      <c r="E16" s="74" t="s">
        <v>34</v>
      </c>
      <c r="F16" s="75" t="s">
        <v>15</v>
      </c>
      <c r="I16" s="33">
        <v>1</v>
      </c>
      <c r="J16" s="4"/>
      <c r="K16" s="4"/>
    </row>
    <row r="17" spans="2:14" ht="24" customHeight="1" thickBot="1" x14ac:dyDescent="0.3">
      <c r="B17" s="70" t="s">
        <v>31</v>
      </c>
      <c r="C17" s="188">
        <f t="shared" ref="C17:E19" si="0">C5</f>
        <v>0</v>
      </c>
      <c r="D17" s="188">
        <f t="shared" si="0"/>
        <v>0</v>
      </c>
      <c r="E17" s="189">
        <f t="shared" si="0"/>
        <v>0</v>
      </c>
      <c r="F17" s="190">
        <f t="shared" ref="F17:F22" si="1">SUM(C17:E17)</f>
        <v>0</v>
      </c>
      <c r="G17" s="6"/>
      <c r="I17" s="168" t="s">
        <v>28</v>
      </c>
      <c r="J17" s="169"/>
      <c r="K17" s="169"/>
      <c r="L17" s="169"/>
      <c r="M17" s="169"/>
      <c r="N17" s="170"/>
    </row>
    <row r="18" spans="2:14" ht="24" customHeight="1" thickBot="1" x14ac:dyDescent="0.3">
      <c r="B18" s="71" t="s">
        <v>1</v>
      </c>
      <c r="C18" s="188">
        <f t="shared" si="0"/>
        <v>0</v>
      </c>
      <c r="D18" s="188">
        <f t="shared" si="0"/>
        <v>0</v>
      </c>
      <c r="E18" s="191">
        <f t="shared" si="0"/>
        <v>0</v>
      </c>
      <c r="F18" s="192">
        <f t="shared" si="1"/>
        <v>0</v>
      </c>
      <c r="G18" s="6"/>
      <c r="I18" s="61"/>
      <c r="J18" s="57" t="s">
        <v>48</v>
      </c>
      <c r="K18" s="57" t="s">
        <v>49</v>
      </c>
      <c r="L18" s="57" t="s">
        <v>50</v>
      </c>
      <c r="M18" s="57" t="s">
        <v>51</v>
      </c>
      <c r="N18" s="62" t="s">
        <v>15</v>
      </c>
    </row>
    <row r="19" spans="2:14" ht="24" customHeight="1" x14ac:dyDescent="0.25">
      <c r="B19" s="72" t="str">
        <f>B7</f>
        <v>CFP</v>
      </c>
      <c r="C19" s="193">
        <f t="shared" si="0"/>
        <v>0</v>
      </c>
      <c r="D19" s="188">
        <f t="shared" si="0"/>
        <v>0</v>
      </c>
      <c r="E19" s="191">
        <f t="shared" si="0"/>
        <v>0</v>
      </c>
      <c r="F19" s="192">
        <f t="shared" si="1"/>
        <v>0</v>
      </c>
      <c r="G19" s="6"/>
      <c r="I19" s="63" t="s">
        <v>64</v>
      </c>
      <c r="J19" s="201">
        <f>Feuil1!I23</f>
        <v>0</v>
      </c>
      <c r="K19" s="202">
        <f>Feuil1!J23</f>
        <v>0</v>
      </c>
      <c r="L19" s="202">
        <f>Feuil1!K23</f>
        <v>0</v>
      </c>
      <c r="M19" s="203">
        <f>Feuil1!L23</f>
        <v>0</v>
      </c>
      <c r="N19" s="204">
        <f>SUM(J19:M19)</f>
        <v>0</v>
      </c>
    </row>
    <row r="20" spans="2:14" ht="24" customHeight="1" x14ac:dyDescent="0.25">
      <c r="B20" s="72" t="s">
        <v>32</v>
      </c>
      <c r="C20" s="193">
        <f>ROUND(C8*6.8/9.7,0)</f>
        <v>0</v>
      </c>
      <c r="D20" s="193">
        <f>IF(Feuil1!A1=2,ROUND(D8*6.8/9.7,0),IF(Feuil1!A1=1,ROUND(D8*6.8/9.7,0)+ROUND(D13*3.8/6.7,0),0))</f>
        <v>0</v>
      </c>
      <c r="E20" s="193">
        <f>ROUND(E8*6.8/9.7,0)</f>
        <v>0</v>
      </c>
      <c r="F20" s="194">
        <f t="shared" si="1"/>
        <v>0</v>
      </c>
      <c r="G20" s="6"/>
      <c r="I20" s="63" t="s">
        <v>32</v>
      </c>
      <c r="J20" s="193">
        <f>Feuil1!I24</f>
        <v>0</v>
      </c>
      <c r="K20" s="199">
        <f>Feuil1!J24</f>
        <v>0</v>
      </c>
      <c r="L20" s="205">
        <f>Feuil1!K24</f>
        <v>0</v>
      </c>
      <c r="M20" s="206">
        <f>Feuil1!L24</f>
        <v>0</v>
      </c>
      <c r="N20" s="207">
        <f>SUM(J20:M20)</f>
        <v>0</v>
      </c>
    </row>
    <row r="21" spans="2:14" ht="24" customHeight="1" x14ac:dyDescent="0.25">
      <c r="B21" s="72" t="s">
        <v>43</v>
      </c>
      <c r="C21" s="195">
        <f>C8-C20+C10</f>
        <v>0</v>
      </c>
      <c r="D21" s="196">
        <f>D8+D13-D20+D10</f>
        <v>0</v>
      </c>
      <c r="E21" s="197">
        <f>E8-E20+E10</f>
        <v>0</v>
      </c>
      <c r="F21" s="198">
        <f t="shared" si="1"/>
        <v>0</v>
      </c>
      <c r="G21" s="6"/>
      <c r="I21" s="63" t="s">
        <v>43</v>
      </c>
      <c r="J21" s="193">
        <f>Feuil1!I25</f>
        <v>0</v>
      </c>
      <c r="K21" s="199">
        <f>+Feuil1!J25</f>
        <v>0</v>
      </c>
      <c r="L21" s="205">
        <f>Feuil1!K25</f>
        <v>0</v>
      </c>
      <c r="M21" s="206">
        <f>Feuil1!L25</f>
        <v>0</v>
      </c>
      <c r="N21" s="208">
        <f>SUM(J21:M21)</f>
        <v>0</v>
      </c>
    </row>
    <row r="22" spans="2:14" ht="24" customHeight="1" thickBot="1" x14ac:dyDescent="0.3">
      <c r="B22" s="73" t="s">
        <v>27</v>
      </c>
      <c r="C22" s="195">
        <f>C9</f>
        <v>0</v>
      </c>
      <c r="D22" s="193">
        <f>D9</f>
        <v>0</v>
      </c>
      <c r="E22" s="199">
        <f>E9</f>
        <v>0</v>
      </c>
      <c r="F22" s="200">
        <f t="shared" si="1"/>
        <v>0</v>
      </c>
      <c r="G22" s="6"/>
      <c r="I22" s="64" t="s">
        <v>25</v>
      </c>
      <c r="J22" s="209">
        <f>Feuil1!I26</f>
        <v>0</v>
      </c>
      <c r="K22" s="210">
        <f>Feuil1!J26</f>
        <v>0</v>
      </c>
      <c r="L22" s="210">
        <f>Feuil1!K26</f>
        <v>0</v>
      </c>
      <c r="M22" s="211">
        <f>Feuil1!L26</f>
        <v>0</v>
      </c>
      <c r="N22" s="212">
        <f>SUM(J22:M22)</f>
        <v>0</v>
      </c>
    </row>
    <row r="23" spans="2:14" ht="25.5" customHeight="1" thickBot="1" x14ac:dyDescent="0.3">
      <c r="F23" s="7"/>
      <c r="I23" s="83" t="s">
        <v>15</v>
      </c>
      <c r="J23" s="65">
        <f>SUM(J19:J22)</f>
        <v>0</v>
      </c>
      <c r="K23" s="66">
        <f>SUM(K19:K22)</f>
        <v>0</v>
      </c>
      <c r="L23" s="66">
        <f>SUM(L19:L22)</f>
        <v>0</v>
      </c>
      <c r="M23" s="78">
        <f>SUM(M19:M22)</f>
        <v>0</v>
      </c>
      <c r="N23" s="67">
        <f>SUM(N19:N22)</f>
        <v>0</v>
      </c>
    </row>
    <row r="24" spans="2:14" ht="25.5" customHeight="1" x14ac:dyDescent="0.25"/>
    <row r="25" spans="2:14" ht="25.5" customHeight="1" x14ac:dyDescent="0.25">
      <c r="B25" s="286" t="str">
        <f>IF(AND('Bordereaux théoriques'!C5="",'Bordereaux théoriques'!C6="",'Bordereaux théoriques'!C7="",'Bordereaux théoriques'!C8="",'Bordereaux théoriques'!C9="",'Bordereaux théoriques'!C10="",'Bordereaux théoriques'!D5="",'Bordereaux théoriques'!D6="",'Bordereaux théoriques'!D7="",'Bordereaux théoriques'!D8="",'Bordereaux théoriques'!D9="",'Bordereaux théoriques'!D10="",'Bordereaux théoriques'!E5="",'Bordereaux théoriques'!E6="",'Bordereaux théoriques'!E7="",'Bordereaux théoriques'!E8="",'Bordereaux théoriques'!E9="",'Bordereaux théoriques'!E10="",'Bordereaux théoriques'!J5="",'Bordereaux théoriques'!J6="",'Bordereaux théoriques'!J7="",'Bordereaux théoriques'!J8="",'Bordereaux théoriques'!M5="",'Bordereaux théoriques'!M6="",'Bordereaux théoriques'!M7="",'Bordereaux théoriques'!M8="",'Bordereaux théoriques'!J11="",'Bordereaux théoriques'!J12="",'Bordereaux théoriques'!J13="",'Bordereaux théoriques'!J14="",'Bordereaux théoriques'!J15="",'Bordereaux théoriques'!M11="",'Bordereaux théoriques'!M12="",'Bordereaux théoriques'!M13="",'Bordereaux théoriques'!M14=""),"",IF('Montants payés sur l''année'!F34=0,"Après avoir complété cet onglet, nous vous invitons à compléter l'onglet 
« Montants payés sur l’année ».",IF(AND('Montants payés sur l''année'!F34&lt;&gt;SUM('Montants payés sur l''année'!C37:H37)),"LE TOTAL DES VENTILATIONS NE CORRESPOND PAS AUX MONTANTS RÉELLEMENT PAYÉS","Vous pouvez désormais jeter un coup d’œil à l'écriture comptable dans l'onglet
« OD de Ventilation annuelle »")))</f>
        <v/>
      </c>
      <c r="C25" s="286"/>
      <c r="D25" s="286"/>
      <c r="E25" s="286"/>
      <c r="F25" s="286"/>
    </row>
    <row r="26" spans="2:14" ht="25.5" customHeight="1" x14ac:dyDescent="0.25">
      <c r="B26" s="286"/>
      <c r="C26" s="286"/>
      <c r="D26" s="286"/>
      <c r="E26" s="286"/>
      <c r="F26" s="286"/>
    </row>
    <row r="27" spans="2:14" ht="25.5" customHeight="1" x14ac:dyDescent="0.25">
      <c r="B27" s="31"/>
      <c r="C27" s="31"/>
      <c r="D27" s="31"/>
      <c r="E27" s="31"/>
    </row>
    <row r="28" spans="2:14" ht="25.5" customHeight="1" x14ac:dyDescent="0.25">
      <c r="B28" s="286" t="str">
        <f>IF('Montants payés sur l''année'!P36="","","Au regard des informations à notre disposition, nous notons un écart de "&amp;'Montants payés sur l''année'!P36&amp;" € entre les montants réellement payés ("&amp;'Montants payés sur l''année'!F34&amp;" €) et les montants renseignés sur vos bordereaux URSSAF ("&amp;SUM(Feuil1!S18:S24)&amp;" €). 
Nous vous invitons à contacter l’URSSAF pour obtenir une ventilation cohérente avec les montants payés "&amp;"(modèle de courrier/mail dans l'onglet « OD de Ventilation annuelle »).
A toute fin utile, l’écriture comptable est visible sur l'onglet 
« OD de Ventilation annuelle ».")</f>
        <v/>
      </c>
      <c r="C28" s="286"/>
      <c r="D28" s="286"/>
      <c r="E28" s="286"/>
      <c r="F28" s="286"/>
    </row>
    <row r="29" spans="2:14" ht="25.5" customHeight="1" x14ac:dyDescent="0.25">
      <c r="B29" s="286"/>
      <c r="C29" s="286"/>
      <c r="D29" s="286"/>
      <c r="E29" s="286"/>
      <c r="F29" s="286"/>
    </row>
    <row r="30" spans="2:14" ht="25.5" customHeight="1" x14ac:dyDescent="0.25">
      <c r="B30" s="286"/>
      <c r="C30" s="286"/>
      <c r="D30" s="286"/>
      <c r="E30" s="286"/>
      <c r="F30" s="286"/>
    </row>
    <row r="31" spans="2:14" ht="25.5" customHeight="1" x14ac:dyDescent="0.25">
      <c r="B31" s="286"/>
      <c r="C31" s="286"/>
      <c r="D31" s="286"/>
      <c r="E31" s="286"/>
      <c r="F31" s="286"/>
    </row>
    <row r="32" spans="2:14" ht="25.5" customHeight="1" x14ac:dyDescent="0.25">
      <c r="B32" s="286"/>
      <c r="C32" s="286"/>
      <c r="D32" s="286"/>
      <c r="E32" s="286"/>
      <c r="F32" s="286"/>
    </row>
    <row r="33" spans="2:13" ht="25.5" customHeight="1" x14ac:dyDescent="0.25">
      <c r="B33" s="286"/>
      <c r="C33" s="286"/>
      <c r="D33" s="286"/>
      <c r="E33" s="286"/>
      <c r="F33" s="286"/>
    </row>
    <row r="34" spans="2:13" ht="45.75" customHeight="1" x14ac:dyDescent="0.25">
      <c r="B34" s="286"/>
      <c r="C34" s="286"/>
      <c r="D34" s="286"/>
      <c r="E34" s="286"/>
      <c r="F34" s="286"/>
      <c r="I34" s="14"/>
      <c r="J34" s="15"/>
      <c r="K34" s="15"/>
      <c r="L34" s="15"/>
      <c r="M34" s="15"/>
    </row>
    <row r="35" spans="2:13" ht="25.5" customHeight="1" x14ac:dyDescent="0.25"/>
    <row r="36" spans="2:13" ht="25.5" customHeight="1" x14ac:dyDescent="0.25">
      <c r="J36" s="1"/>
      <c r="K36" s="1"/>
    </row>
    <row r="37" spans="2:13" ht="25.5" customHeight="1" x14ac:dyDescent="0.25">
      <c r="K37" s="16"/>
    </row>
    <row r="38" spans="2:13" ht="25.5" customHeight="1" x14ac:dyDescent="0.25">
      <c r="K38" s="1"/>
    </row>
    <row r="39" spans="2:13" ht="25.5" customHeight="1" x14ac:dyDescent="0.25">
      <c r="K39" s="1"/>
    </row>
    <row r="40" spans="2:13" ht="25.5" customHeight="1" x14ac:dyDescent="0.25">
      <c r="K40" s="1"/>
    </row>
    <row r="41" spans="2:13" ht="25.5" customHeight="1" x14ac:dyDescent="0.25">
      <c r="K41" s="1"/>
    </row>
    <row r="42" spans="2:13" ht="25.5" customHeight="1" x14ac:dyDescent="0.25"/>
    <row r="43" spans="2:13" ht="25.5" customHeight="1" x14ac:dyDescent="0.25"/>
    <row r="44" spans="2:13" ht="25.5" customHeight="1" x14ac:dyDescent="0.25"/>
    <row r="45" spans="2:13" ht="25.5" customHeight="1" x14ac:dyDescent="0.25"/>
    <row r="46" spans="2:13" ht="25.5" customHeight="1" x14ac:dyDescent="0.25"/>
    <row r="47" spans="2:13" ht="25.5" customHeight="1" x14ac:dyDescent="0.25"/>
  </sheetData>
  <sheetProtection algorithmName="SHA-512" hashValue="JAoXgORqkaRG0XTWm5YEOivABol/YHGT4GFuiKaWJq5NngcaRlGJLFh9p1+Y3m5mUdSX55GGD51jld3BeFXHkg==" saltValue="Kz/Adc04h0nR4A7dynJa4Q==" spinCount="100000" sheet="1" selectLockedCells="1"/>
  <protectedRanges>
    <protectedRange password="CB82" sqref="B3:E3 C4:E4 B4:B10 B12:C12 B15:F22 I3:M3 I17:N23 I34:M34" name="Plage1"/>
  </protectedRanges>
  <mergeCells count="11">
    <mergeCell ref="I4:J4"/>
    <mergeCell ref="I3:M3"/>
    <mergeCell ref="L4:M4"/>
    <mergeCell ref="I10:J10"/>
    <mergeCell ref="L10:M10"/>
    <mergeCell ref="F1:H2"/>
    <mergeCell ref="B25:F26"/>
    <mergeCell ref="B28:F34"/>
    <mergeCell ref="B15:F15"/>
    <mergeCell ref="B3:E3"/>
    <mergeCell ref="B12:C1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19050</xdr:rowOff>
                  </from>
                  <to>
                    <xdr:col>4</xdr:col>
                    <xdr:colOff>9525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ist Box 2">
              <controlPr defaultSize="0" autoLine="0" autoPict="0">
                <anchor moveWithCells="1">
                  <from>
                    <xdr:col>3</xdr:col>
                    <xdr:colOff>0</xdr:colOff>
                    <xdr:row>65542</xdr:row>
                    <xdr:rowOff>57150</xdr:rowOff>
                  </from>
                  <to>
                    <xdr:col>3</xdr:col>
                    <xdr:colOff>914400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List Box 3">
              <controlPr defaultSize="0" autoLine="0" autoPict="0">
                <anchor moveWithCells="1">
                  <from>
                    <xdr:col>3</xdr:col>
                    <xdr:colOff>0</xdr:colOff>
                    <xdr:row>131078</xdr:row>
                    <xdr:rowOff>57150</xdr:rowOff>
                  </from>
                  <to>
                    <xdr:col>3</xdr:col>
                    <xdr:colOff>914400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List Box 4">
              <controlPr defaultSize="0" autoLine="0" autoPict="0">
                <anchor moveWithCells="1">
                  <from>
                    <xdr:col>3</xdr:col>
                    <xdr:colOff>0</xdr:colOff>
                    <xdr:row>196614</xdr:row>
                    <xdr:rowOff>57150</xdr:rowOff>
                  </from>
                  <to>
                    <xdr:col>3</xdr:col>
                    <xdr:colOff>914400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List Box 5">
              <controlPr defaultSize="0" autoLine="0" autoPict="0">
                <anchor moveWithCells="1">
                  <from>
                    <xdr:col>3</xdr:col>
                    <xdr:colOff>0</xdr:colOff>
                    <xdr:row>262150</xdr:row>
                    <xdr:rowOff>57150</xdr:rowOff>
                  </from>
                  <to>
                    <xdr:col>3</xdr:col>
                    <xdr:colOff>914400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List Box 6">
              <controlPr defaultSize="0" autoLine="0" autoPict="0">
                <anchor moveWithCells="1">
                  <from>
                    <xdr:col>3</xdr:col>
                    <xdr:colOff>0</xdr:colOff>
                    <xdr:row>327686</xdr:row>
                    <xdr:rowOff>57150</xdr:rowOff>
                  </from>
                  <to>
                    <xdr:col>3</xdr:col>
                    <xdr:colOff>914400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List Box 7">
              <controlPr defaultSize="0" autoLine="0" autoPict="0">
                <anchor moveWithCells="1">
                  <from>
                    <xdr:col>3</xdr:col>
                    <xdr:colOff>0</xdr:colOff>
                    <xdr:row>393222</xdr:row>
                    <xdr:rowOff>57150</xdr:rowOff>
                  </from>
                  <to>
                    <xdr:col>3</xdr:col>
                    <xdr:colOff>914400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List Box 8">
              <controlPr defaultSize="0" autoLine="0" autoPict="0">
                <anchor moveWithCells="1">
                  <from>
                    <xdr:col>3</xdr:col>
                    <xdr:colOff>0</xdr:colOff>
                    <xdr:row>458758</xdr:row>
                    <xdr:rowOff>57150</xdr:rowOff>
                  </from>
                  <to>
                    <xdr:col>3</xdr:col>
                    <xdr:colOff>914400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List Box 9">
              <controlPr defaultSize="0" autoLine="0" autoPict="0">
                <anchor moveWithCells="1">
                  <from>
                    <xdr:col>3</xdr:col>
                    <xdr:colOff>0</xdr:colOff>
                    <xdr:row>524294</xdr:row>
                    <xdr:rowOff>57150</xdr:rowOff>
                  </from>
                  <to>
                    <xdr:col>3</xdr:col>
                    <xdr:colOff>914400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List Box 10">
              <controlPr defaultSize="0" autoLine="0" autoPict="0">
                <anchor moveWithCells="1">
                  <from>
                    <xdr:col>3</xdr:col>
                    <xdr:colOff>0</xdr:colOff>
                    <xdr:row>589830</xdr:row>
                    <xdr:rowOff>57150</xdr:rowOff>
                  </from>
                  <to>
                    <xdr:col>3</xdr:col>
                    <xdr:colOff>914400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List Box 11">
              <controlPr defaultSize="0" autoLine="0" autoPict="0">
                <anchor moveWithCells="1">
                  <from>
                    <xdr:col>3</xdr:col>
                    <xdr:colOff>0</xdr:colOff>
                    <xdr:row>655366</xdr:row>
                    <xdr:rowOff>57150</xdr:rowOff>
                  </from>
                  <to>
                    <xdr:col>3</xdr:col>
                    <xdr:colOff>914400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List Box 12">
              <controlPr defaultSize="0" autoLine="0" autoPict="0">
                <anchor moveWithCells="1">
                  <from>
                    <xdr:col>3</xdr:col>
                    <xdr:colOff>0</xdr:colOff>
                    <xdr:row>720902</xdr:row>
                    <xdr:rowOff>57150</xdr:rowOff>
                  </from>
                  <to>
                    <xdr:col>3</xdr:col>
                    <xdr:colOff>914400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List Box 13">
              <controlPr defaultSize="0" autoLine="0" autoPict="0">
                <anchor moveWithCells="1">
                  <from>
                    <xdr:col>3</xdr:col>
                    <xdr:colOff>0</xdr:colOff>
                    <xdr:row>786438</xdr:row>
                    <xdr:rowOff>57150</xdr:rowOff>
                  </from>
                  <to>
                    <xdr:col>3</xdr:col>
                    <xdr:colOff>914400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List Box 14">
              <controlPr defaultSize="0" autoLine="0" autoPict="0">
                <anchor moveWithCells="1">
                  <from>
                    <xdr:col>3</xdr:col>
                    <xdr:colOff>0</xdr:colOff>
                    <xdr:row>851974</xdr:row>
                    <xdr:rowOff>57150</xdr:rowOff>
                  </from>
                  <to>
                    <xdr:col>3</xdr:col>
                    <xdr:colOff>914400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List Box 15">
              <controlPr defaultSize="0" autoLine="0" autoPict="0">
                <anchor moveWithCells="1">
                  <from>
                    <xdr:col>3</xdr:col>
                    <xdr:colOff>0</xdr:colOff>
                    <xdr:row>917510</xdr:row>
                    <xdr:rowOff>57150</xdr:rowOff>
                  </from>
                  <to>
                    <xdr:col>3</xdr:col>
                    <xdr:colOff>914400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List Box 16">
              <controlPr defaultSize="0" autoLine="0" autoPict="0">
                <anchor moveWithCells="1">
                  <from>
                    <xdr:col>3</xdr:col>
                    <xdr:colOff>0</xdr:colOff>
                    <xdr:row>983046</xdr:row>
                    <xdr:rowOff>57150</xdr:rowOff>
                  </from>
                  <to>
                    <xdr:col>3</xdr:col>
                    <xdr:colOff>914400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List Box 17">
              <controlPr defaultSize="0" autoLine="0" autoPict="0">
                <anchor moveWithCells="1">
                  <from>
                    <xdr:col>260</xdr:col>
                    <xdr:colOff>0</xdr:colOff>
                    <xdr:row>10</xdr:row>
                    <xdr:rowOff>57150</xdr:rowOff>
                  </from>
                  <to>
                    <xdr:col>261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List Box 18">
              <controlPr defaultSize="0" autoLine="0" autoPict="0">
                <anchor moveWithCells="1">
                  <from>
                    <xdr:col>260</xdr:col>
                    <xdr:colOff>0</xdr:colOff>
                    <xdr:row>65542</xdr:row>
                    <xdr:rowOff>57150</xdr:rowOff>
                  </from>
                  <to>
                    <xdr:col>261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List Box 19">
              <controlPr defaultSize="0" autoLine="0" autoPict="0">
                <anchor moveWithCells="1">
                  <from>
                    <xdr:col>260</xdr:col>
                    <xdr:colOff>0</xdr:colOff>
                    <xdr:row>131078</xdr:row>
                    <xdr:rowOff>57150</xdr:rowOff>
                  </from>
                  <to>
                    <xdr:col>261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List Box 20">
              <controlPr defaultSize="0" autoLine="0" autoPict="0">
                <anchor moveWithCells="1">
                  <from>
                    <xdr:col>260</xdr:col>
                    <xdr:colOff>0</xdr:colOff>
                    <xdr:row>196614</xdr:row>
                    <xdr:rowOff>57150</xdr:rowOff>
                  </from>
                  <to>
                    <xdr:col>261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List Box 21">
              <controlPr defaultSize="0" autoLine="0" autoPict="0">
                <anchor moveWithCells="1">
                  <from>
                    <xdr:col>260</xdr:col>
                    <xdr:colOff>0</xdr:colOff>
                    <xdr:row>262150</xdr:row>
                    <xdr:rowOff>57150</xdr:rowOff>
                  </from>
                  <to>
                    <xdr:col>261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List Box 22">
              <controlPr defaultSize="0" autoLine="0" autoPict="0">
                <anchor moveWithCells="1">
                  <from>
                    <xdr:col>260</xdr:col>
                    <xdr:colOff>0</xdr:colOff>
                    <xdr:row>327686</xdr:row>
                    <xdr:rowOff>57150</xdr:rowOff>
                  </from>
                  <to>
                    <xdr:col>261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List Box 23">
              <controlPr defaultSize="0" autoLine="0" autoPict="0">
                <anchor moveWithCells="1">
                  <from>
                    <xdr:col>260</xdr:col>
                    <xdr:colOff>0</xdr:colOff>
                    <xdr:row>393222</xdr:row>
                    <xdr:rowOff>57150</xdr:rowOff>
                  </from>
                  <to>
                    <xdr:col>261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List Box 24">
              <controlPr defaultSize="0" autoLine="0" autoPict="0">
                <anchor moveWithCells="1">
                  <from>
                    <xdr:col>260</xdr:col>
                    <xdr:colOff>0</xdr:colOff>
                    <xdr:row>458758</xdr:row>
                    <xdr:rowOff>57150</xdr:rowOff>
                  </from>
                  <to>
                    <xdr:col>261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List Box 25">
              <controlPr defaultSize="0" autoLine="0" autoPict="0">
                <anchor moveWithCells="1">
                  <from>
                    <xdr:col>260</xdr:col>
                    <xdr:colOff>0</xdr:colOff>
                    <xdr:row>524294</xdr:row>
                    <xdr:rowOff>57150</xdr:rowOff>
                  </from>
                  <to>
                    <xdr:col>261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List Box 26">
              <controlPr defaultSize="0" autoLine="0" autoPict="0">
                <anchor moveWithCells="1">
                  <from>
                    <xdr:col>260</xdr:col>
                    <xdr:colOff>0</xdr:colOff>
                    <xdr:row>589830</xdr:row>
                    <xdr:rowOff>57150</xdr:rowOff>
                  </from>
                  <to>
                    <xdr:col>261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List Box 27">
              <controlPr defaultSize="0" autoLine="0" autoPict="0">
                <anchor moveWithCells="1">
                  <from>
                    <xdr:col>260</xdr:col>
                    <xdr:colOff>0</xdr:colOff>
                    <xdr:row>655366</xdr:row>
                    <xdr:rowOff>57150</xdr:rowOff>
                  </from>
                  <to>
                    <xdr:col>261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List Box 28">
              <controlPr defaultSize="0" autoLine="0" autoPict="0">
                <anchor moveWithCells="1">
                  <from>
                    <xdr:col>260</xdr:col>
                    <xdr:colOff>0</xdr:colOff>
                    <xdr:row>720902</xdr:row>
                    <xdr:rowOff>57150</xdr:rowOff>
                  </from>
                  <to>
                    <xdr:col>261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List Box 29">
              <controlPr defaultSize="0" autoLine="0" autoPict="0">
                <anchor moveWithCells="1">
                  <from>
                    <xdr:col>260</xdr:col>
                    <xdr:colOff>0</xdr:colOff>
                    <xdr:row>786438</xdr:row>
                    <xdr:rowOff>57150</xdr:rowOff>
                  </from>
                  <to>
                    <xdr:col>261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List Box 30">
              <controlPr defaultSize="0" autoLine="0" autoPict="0">
                <anchor moveWithCells="1">
                  <from>
                    <xdr:col>260</xdr:col>
                    <xdr:colOff>0</xdr:colOff>
                    <xdr:row>851974</xdr:row>
                    <xdr:rowOff>57150</xdr:rowOff>
                  </from>
                  <to>
                    <xdr:col>261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List Box 31">
              <controlPr defaultSize="0" autoLine="0" autoPict="0">
                <anchor moveWithCells="1">
                  <from>
                    <xdr:col>260</xdr:col>
                    <xdr:colOff>0</xdr:colOff>
                    <xdr:row>917510</xdr:row>
                    <xdr:rowOff>57150</xdr:rowOff>
                  </from>
                  <to>
                    <xdr:col>261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List Box 32">
              <controlPr defaultSize="0" autoLine="0" autoPict="0">
                <anchor moveWithCells="1">
                  <from>
                    <xdr:col>260</xdr:col>
                    <xdr:colOff>0</xdr:colOff>
                    <xdr:row>983046</xdr:row>
                    <xdr:rowOff>57150</xdr:rowOff>
                  </from>
                  <to>
                    <xdr:col>261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List Box 33">
              <controlPr defaultSize="0" autoLine="0" autoPict="0">
                <anchor moveWithCells="1">
                  <from>
                    <xdr:col>516</xdr:col>
                    <xdr:colOff>0</xdr:colOff>
                    <xdr:row>10</xdr:row>
                    <xdr:rowOff>57150</xdr:rowOff>
                  </from>
                  <to>
                    <xdr:col>517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List Box 34">
              <controlPr defaultSize="0" autoLine="0" autoPict="0">
                <anchor moveWithCells="1">
                  <from>
                    <xdr:col>516</xdr:col>
                    <xdr:colOff>0</xdr:colOff>
                    <xdr:row>65542</xdr:row>
                    <xdr:rowOff>57150</xdr:rowOff>
                  </from>
                  <to>
                    <xdr:col>517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List Box 35">
              <controlPr defaultSize="0" autoLine="0" autoPict="0">
                <anchor moveWithCells="1">
                  <from>
                    <xdr:col>516</xdr:col>
                    <xdr:colOff>0</xdr:colOff>
                    <xdr:row>131078</xdr:row>
                    <xdr:rowOff>57150</xdr:rowOff>
                  </from>
                  <to>
                    <xdr:col>517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List Box 36">
              <controlPr defaultSize="0" autoLine="0" autoPict="0">
                <anchor moveWithCells="1">
                  <from>
                    <xdr:col>516</xdr:col>
                    <xdr:colOff>0</xdr:colOff>
                    <xdr:row>196614</xdr:row>
                    <xdr:rowOff>57150</xdr:rowOff>
                  </from>
                  <to>
                    <xdr:col>517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List Box 37">
              <controlPr defaultSize="0" autoLine="0" autoPict="0">
                <anchor moveWithCells="1">
                  <from>
                    <xdr:col>516</xdr:col>
                    <xdr:colOff>0</xdr:colOff>
                    <xdr:row>262150</xdr:row>
                    <xdr:rowOff>57150</xdr:rowOff>
                  </from>
                  <to>
                    <xdr:col>517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List Box 38">
              <controlPr defaultSize="0" autoLine="0" autoPict="0">
                <anchor moveWithCells="1">
                  <from>
                    <xdr:col>516</xdr:col>
                    <xdr:colOff>0</xdr:colOff>
                    <xdr:row>327686</xdr:row>
                    <xdr:rowOff>57150</xdr:rowOff>
                  </from>
                  <to>
                    <xdr:col>517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List Box 39">
              <controlPr defaultSize="0" autoLine="0" autoPict="0">
                <anchor moveWithCells="1">
                  <from>
                    <xdr:col>516</xdr:col>
                    <xdr:colOff>0</xdr:colOff>
                    <xdr:row>393222</xdr:row>
                    <xdr:rowOff>57150</xdr:rowOff>
                  </from>
                  <to>
                    <xdr:col>517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List Box 40">
              <controlPr defaultSize="0" autoLine="0" autoPict="0">
                <anchor moveWithCells="1">
                  <from>
                    <xdr:col>516</xdr:col>
                    <xdr:colOff>0</xdr:colOff>
                    <xdr:row>458758</xdr:row>
                    <xdr:rowOff>57150</xdr:rowOff>
                  </from>
                  <to>
                    <xdr:col>517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List Box 41">
              <controlPr defaultSize="0" autoLine="0" autoPict="0">
                <anchor moveWithCells="1">
                  <from>
                    <xdr:col>516</xdr:col>
                    <xdr:colOff>0</xdr:colOff>
                    <xdr:row>524294</xdr:row>
                    <xdr:rowOff>57150</xdr:rowOff>
                  </from>
                  <to>
                    <xdr:col>517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List Box 42">
              <controlPr defaultSize="0" autoLine="0" autoPict="0">
                <anchor moveWithCells="1">
                  <from>
                    <xdr:col>516</xdr:col>
                    <xdr:colOff>0</xdr:colOff>
                    <xdr:row>589830</xdr:row>
                    <xdr:rowOff>57150</xdr:rowOff>
                  </from>
                  <to>
                    <xdr:col>517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List Box 43">
              <controlPr defaultSize="0" autoLine="0" autoPict="0">
                <anchor moveWithCells="1">
                  <from>
                    <xdr:col>516</xdr:col>
                    <xdr:colOff>0</xdr:colOff>
                    <xdr:row>655366</xdr:row>
                    <xdr:rowOff>57150</xdr:rowOff>
                  </from>
                  <to>
                    <xdr:col>517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List Box 44">
              <controlPr defaultSize="0" autoLine="0" autoPict="0">
                <anchor moveWithCells="1">
                  <from>
                    <xdr:col>516</xdr:col>
                    <xdr:colOff>0</xdr:colOff>
                    <xdr:row>720902</xdr:row>
                    <xdr:rowOff>57150</xdr:rowOff>
                  </from>
                  <to>
                    <xdr:col>517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List Box 45">
              <controlPr defaultSize="0" autoLine="0" autoPict="0">
                <anchor moveWithCells="1">
                  <from>
                    <xdr:col>516</xdr:col>
                    <xdr:colOff>0</xdr:colOff>
                    <xdr:row>786438</xdr:row>
                    <xdr:rowOff>57150</xdr:rowOff>
                  </from>
                  <to>
                    <xdr:col>517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List Box 46">
              <controlPr defaultSize="0" autoLine="0" autoPict="0">
                <anchor moveWithCells="1">
                  <from>
                    <xdr:col>516</xdr:col>
                    <xdr:colOff>0</xdr:colOff>
                    <xdr:row>851974</xdr:row>
                    <xdr:rowOff>57150</xdr:rowOff>
                  </from>
                  <to>
                    <xdr:col>517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List Box 47">
              <controlPr defaultSize="0" autoLine="0" autoPict="0">
                <anchor moveWithCells="1">
                  <from>
                    <xdr:col>516</xdr:col>
                    <xdr:colOff>0</xdr:colOff>
                    <xdr:row>917510</xdr:row>
                    <xdr:rowOff>57150</xdr:rowOff>
                  </from>
                  <to>
                    <xdr:col>517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List Box 48">
              <controlPr defaultSize="0" autoLine="0" autoPict="0">
                <anchor moveWithCells="1">
                  <from>
                    <xdr:col>516</xdr:col>
                    <xdr:colOff>0</xdr:colOff>
                    <xdr:row>983046</xdr:row>
                    <xdr:rowOff>57150</xdr:rowOff>
                  </from>
                  <to>
                    <xdr:col>517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List Box 49">
              <controlPr defaultSize="0" autoLine="0" autoPict="0">
                <anchor moveWithCells="1">
                  <from>
                    <xdr:col>772</xdr:col>
                    <xdr:colOff>0</xdr:colOff>
                    <xdr:row>10</xdr:row>
                    <xdr:rowOff>57150</xdr:rowOff>
                  </from>
                  <to>
                    <xdr:col>773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List Box 50">
              <controlPr defaultSize="0" autoLine="0" autoPict="0">
                <anchor moveWithCells="1">
                  <from>
                    <xdr:col>772</xdr:col>
                    <xdr:colOff>0</xdr:colOff>
                    <xdr:row>65542</xdr:row>
                    <xdr:rowOff>57150</xdr:rowOff>
                  </from>
                  <to>
                    <xdr:col>773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List Box 51">
              <controlPr defaultSize="0" autoLine="0" autoPict="0">
                <anchor moveWithCells="1">
                  <from>
                    <xdr:col>772</xdr:col>
                    <xdr:colOff>0</xdr:colOff>
                    <xdr:row>131078</xdr:row>
                    <xdr:rowOff>57150</xdr:rowOff>
                  </from>
                  <to>
                    <xdr:col>773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List Box 52">
              <controlPr defaultSize="0" autoLine="0" autoPict="0">
                <anchor moveWithCells="1">
                  <from>
                    <xdr:col>772</xdr:col>
                    <xdr:colOff>0</xdr:colOff>
                    <xdr:row>196614</xdr:row>
                    <xdr:rowOff>57150</xdr:rowOff>
                  </from>
                  <to>
                    <xdr:col>773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List Box 53">
              <controlPr defaultSize="0" autoLine="0" autoPict="0">
                <anchor moveWithCells="1">
                  <from>
                    <xdr:col>772</xdr:col>
                    <xdr:colOff>0</xdr:colOff>
                    <xdr:row>262150</xdr:row>
                    <xdr:rowOff>57150</xdr:rowOff>
                  </from>
                  <to>
                    <xdr:col>773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List Box 54">
              <controlPr defaultSize="0" autoLine="0" autoPict="0">
                <anchor moveWithCells="1">
                  <from>
                    <xdr:col>772</xdr:col>
                    <xdr:colOff>0</xdr:colOff>
                    <xdr:row>327686</xdr:row>
                    <xdr:rowOff>57150</xdr:rowOff>
                  </from>
                  <to>
                    <xdr:col>773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List Box 55">
              <controlPr defaultSize="0" autoLine="0" autoPict="0">
                <anchor moveWithCells="1">
                  <from>
                    <xdr:col>772</xdr:col>
                    <xdr:colOff>0</xdr:colOff>
                    <xdr:row>393222</xdr:row>
                    <xdr:rowOff>57150</xdr:rowOff>
                  </from>
                  <to>
                    <xdr:col>773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List Box 56">
              <controlPr defaultSize="0" autoLine="0" autoPict="0">
                <anchor moveWithCells="1">
                  <from>
                    <xdr:col>772</xdr:col>
                    <xdr:colOff>0</xdr:colOff>
                    <xdr:row>458758</xdr:row>
                    <xdr:rowOff>57150</xdr:rowOff>
                  </from>
                  <to>
                    <xdr:col>773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List Box 57">
              <controlPr defaultSize="0" autoLine="0" autoPict="0">
                <anchor moveWithCells="1">
                  <from>
                    <xdr:col>772</xdr:col>
                    <xdr:colOff>0</xdr:colOff>
                    <xdr:row>524294</xdr:row>
                    <xdr:rowOff>57150</xdr:rowOff>
                  </from>
                  <to>
                    <xdr:col>773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List Box 58">
              <controlPr defaultSize="0" autoLine="0" autoPict="0">
                <anchor moveWithCells="1">
                  <from>
                    <xdr:col>772</xdr:col>
                    <xdr:colOff>0</xdr:colOff>
                    <xdr:row>589830</xdr:row>
                    <xdr:rowOff>57150</xdr:rowOff>
                  </from>
                  <to>
                    <xdr:col>773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List Box 59">
              <controlPr defaultSize="0" autoLine="0" autoPict="0">
                <anchor moveWithCells="1">
                  <from>
                    <xdr:col>772</xdr:col>
                    <xdr:colOff>0</xdr:colOff>
                    <xdr:row>655366</xdr:row>
                    <xdr:rowOff>57150</xdr:rowOff>
                  </from>
                  <to>
                    <xdr:col>773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List Box 60">
              <controlPr defaultSize="0" autoLine="0" autoPict="0">
                <anchor moveWithCells="1">
                  <from>
                    <xdr:col>772</xdr:col>
                    <xdr:colOff>0</xdr:colOff>
                    <xdr:row>720902</xdr:row>
                    <xdr:rowOff>57150</xdr:rowOff>
                  </from>
                  <to>
                    <xdr:col>773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List Box 61">
              <controlPr defaultSize="0" autoLine="0" autoPict="0">
                <anchor moveWithCells="1">
                  <from>
                    <xdr:col>772</xdr:col>
                    <xdr:colOff>0</xdr:colOff>
                    <xdr:row>786438</xdr:row>
                    <xdr:rowOff>57150</xdr:rowOff>
                  </from>
                  <to>
                    <xdr:col>773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List Box 62">
              <controlPr defaultSize="0" autoLine="0" autoPict="0">
                <anchor moveWithCells="1">
                  <from>
                    <xdr:col>772</xdr:col>
                    <xdr:colOff>0</xdr:colOff>
                    <xdr:row>851974</xdr:row>
                    <xdr:rowOff>57150</xdr:rowOff>
                  </from>
                  <to>
                    <xdr:col>773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List Box 63">
              <controlPr defaultSize="0" autoLine="0" autoPict="0">
                <anchor moveWithCells="1">
                  <from>
                    <xdr:col>772</xdr:col>
                    <xdr:colOff>0</xdr:colOff>
                    <xdr:row>917510</xdr:row>
                    <xdr:rowOff>57150</xdr:rowOff>
                  </from>
                  <to>
                    <xdr:col>773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List Box 64">
              <controlPr defaultSize="0" autoLine="0" autoPict="0">
                <anchor moveWithCells="1">
                  <from>
                    <xdr:col>772</xdr:col>
                    <xdr:colOff>0</xdr:colOff>
                    <xdr:row>983046</xdr:row>
                    <xdr:rowOff>57150</xdr:rowOff>
                  </from>
                  <to>
                    <xdr:col>773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List Box 65">
              <controlPr defaultSize="0" autoLine="0" autoPict="0">
                <anchor moveWithCells="1">
                  <from>
                    <xdr:col>1028</xdr:col>
                    <xdr:colOff>0</xdr:colOff>
                    <xdr:row>10</xdr:row>
                    <xdr:rowOff>57150</xdr:rowOff>
                  </from>
                  <to>
                    <xdr:col>1029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List Box 66">
              <controlPr defaultSize="0" autoLine="0" autoPict="0">
                <anchor moveWithCells="1">
                  <from>
                    <xdr:col>1028</xdr:col>
                    <xdr:colOff>0</xdr:colOff>
                    <xdr:row>65542</xdr:row>
                    <xdr:rowOff>57150</xdr:rowOff>
                  </from>
                  <to>
                    <xdr:col>1029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List Box 67">
              <controlPr defaultSize="0" autoLine="0" autoPict="0">
                <anchor moveWithCells="1">
                  <from>
                    <xdr:col>1028</xdr:col>
                    <xdr:colOff>0</xdr:colOff>
                    <xdr:row>131078</xdr:row>
                    <xdr:rowOff>57150</xdr:rowOff>
                  </from>
                  <to>
                    <xdr:col>1029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List Box 68">
              <controlPr defaultSize="0" autoLine="0" autoPict="0">
                <anchor moveWithCells="1">
                  <from>
                    <xdr:col>1028</xdr:col>
                    <xdr:colOff>0</xdr:colOff>
                    <xdr:row>196614</xdr:row>
                    <xdr:rowOff>57150</xdr:rowOff>
                  </from>
                  <to>
                    <xdr:col>1029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List Box 69">
              <controlPr defaultSize="0" autoLine="0" autoPict="0">
                <anchor moveWithCells="1">
                  <from>
                    <xdr:col>1028</xdr:col>
                    <xdr:colOff>0</xdr:colOff>
                    <xdr:row>262150</xdr:row>
                    <xdr:rowOff>57150</xdr:rowOff>
                  </from>
                  <to>
                    <xdr:col>1029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List Box 70">
              <controlPr defaultSize="0" autoLine="0" autoPict="0">
                <anchor moveWithCells="1">
                  <from>
                    <xdr:col>1028</xdr:col>
                    <xdr:colOff>0</xdr:colOff>
                    <xdr:row>327686</xdr:row>
                    <xdr:rowOff>57150</xdr:rowOff>
                  </from>
                  <to>
                    <xdr:col>1029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List Box 71">
              <controlPr defaultSize="0" autoLine="0" autoPict="0">
                <anchor moveWithCells="1">
                  <from>
                    <xdr:col>1028</xdr:col>
                    <xdr:colOff>0</xdr:colOff>
                    <xdr:row>393222</xdr:row>
                    <xdr:rowOff>57150</xdr:rowOff>
                  </from>
                  <to>
                    <xdr:col>1029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List Box 72">
              <controlPr defaultSize="0" autoLine="0" autoPict="0">
                <anchor moveWithCells="1">
                  <from>
                    <xdr:col>1028</xdr:col>
                    <xdr:colOff>0</xdr:colOff>
                    <xdr:row>458758</xdr:row>
                    <xdr:rowOff>57150</xdr:rowOff>
                  </from>
                  <to>
                    <xdr:col>1029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List Box 73">
              <controlPr defaultSize="0" autoLine="0" autoPict="0">
                <anchor moveWithCells="1">
                  <from>
                    <xdr:col>1028</xdr:col>
                    <xdr:colOff>0</xdr:colOff>
                    <xdr:row>524294</xdr:row>
                    <xdr:rowOff>57150</xdr:rowOff>
                  </from>
                  <to>
                    <xdr:col>1029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List Box 74">
              <controlPr defaultSize="0" autoLine="0" autoPict="0">
                <anchor moveWithCells="1">
                  <from>
                    <xdr:col>1028</xdr:col>
                    <xdr:colOff>0</xdr:colOff>
                    <xdr:row>589830</xdr:row>
                    <xdr:rowOff>57150</xdr:rowOff>
                  </from>
                  <to>
                    <xdr:col>1029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List Box 75">
              <controlPr defaultSize="0" autoLine="0" autoPict="0">
                <anchor moveWithCells="1">
                  <from>
                    <xdr:col>1028</xdr:col>
                    <xdr:colOff>0</xdr:colOff>
                    <xdr:row>655366</xdr:row>
                    <xdr:rowOff>57150</xdr:rowOff>
                  </from>
                  <to>
                    <xdr:col>1029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List Box 76">
              <controlPr defaultSize="0" autoLine="0" autoPict="0">
                <anchor moveWithCells="1">
                  <from>
                    <xdr:col>1028</xdr:col>
                    <xdr:colOff>0</xdr:colOff>
                    <xdr:row>720902</xdr:row>
                    <xdr:rowOff>57150</xdr:rowOff>
                  </from>
                  <to>
                    <xdr:col>1029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List Box 77">
              <controlPr defaultSize="0" autoLine="0" autoPict="0">
                <anchor moveWithCells="1">
                  <from>
                    <xdr:col>1028</xdr:col>
                    <xdr:colOff>0</xdr:colOff>
                    <xdr:row>786438</xdr:row>
                    <xdr:rowOff>57150</xdr:rowOff>
                  </from>
                  <to>
                    <xdr:col>1029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List Box 78">
              <controlPr defaultSize="0" autoLine="0" autoPict="0">
                <anchor moveWithCells="1">
                  <from>
                    <xdr:col>1028</xdr:col>
                    <xdr:colOff>0</xdr:colOff>
                    <xdr:row>851974</xdr:row>
                    <xdr:rowOff>57150</xdr:rowOff>
                  </from>
                  <to>
                    <xdr:col>1029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List Box 79">
              <controlPr defaultSize="0" autoLine="0" autoPict="0">
                <anchor moveWithCells="1">
                  <from>
                    <xdr:col>1028</xdr:col>
                    <xdr:colOff>0</xdr:colOff>
                    <xdr:row>917510</xdr:row>
                    <xdr:rowOff>57150</xdr:rowOff>
                  </from>
                  <to>
                    <xdr:col>1029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List Box 80">
              <controlPr defaultSize="0" autoLine="0" autoPict="0">
                <anchor moveWithCells="1">
                  <from>
                    <xdr:col>1028</xdr:col>
                    <xdr:colOff>0</xdr:colOff>
                    <xdr:row>983046</xdr:row>
                    <xdr:rowOff>57150</xdr:rowOff>
                  </from>
                  <to>
                    <xdr:col>1029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List Box 81">
              <controlPr defaultSize="0" autoLine="0" autoPict="0">
                <anchor moveWithCells="1">
                  <from>
                    <xdr:col>1284</xdr:col>
                    <xdr:colOff>0</xdr:colOff>
                    <xdr:row>10</xdr:row>
                    <xdr:rowOff>57150</xdr:rowOff>
                  </from>
                  <to>
                    <xdr:col>1285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List Box 82">
              <controlPr defaultSize="0" autoLine="0" autoPict="0">
                <anchor moveWithCells="1">
                  <from>
                    <xdr:col>1284</xdr:col>
                    <xdr:colOff>0</xdr:colOff>
                    <xdr:row>65542</xdr:row>
                    <xdr:rowOff>57150</xdr:rowOff>
                  </from>
                  <to>
                    <xdr:col>1285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List Box 83">
              <controlPr defaultSize="0" autoLine="0" autoPict="0">
                <anchor moveWithCells="1">
                  <from>
                    <xdr:col>1284</xdr:col>
                    <xdr:colOff>0</xdr:colOff>
                    <xdr:row>131078</xdr:row>
                    <xdr:rowOff>57150</xdr:rowOff>
                  </from>
                  <to>
                    <xdr:col>1285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List Box 84">
              <controlPr defaultSize="0" autoLine="0" autoPict="0">
                <anchor moveWithCells="1">
                  <from>
                    <xdr:col>1284</xdr:col>
                    <xdr:colOff>0</xdr:colOff>
                    <xdr:row>196614</xdr:row>
                    <xdr:rowOff>57150</xdr:rowOff>
                  </from>
                  <to>
                    <xdr:col>1285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List Box 85">
              <controlPr defaultSize="0" autoLine="0" autoPict="0">
                <anchor moveWithCells="1">
                  <from>
                    <xdr:col>1284</xdr:col>
                    <xdr:colOff>0</xdr:colOff>
                    <xdr:row>262150</xdr:row>
                    <xdr:rowOff>57150</xdr:rowOff>
                  </from>
                  <to>
                    <xdr:col>1285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List Box 86">
              <controlPr defaultSize="0" autoLine="0" autoPict="0">
                <anchor moveWithCells="1">
                  <from>
                    <xdr:col>1284</xdr:col>
                    <xdr:colOff>0</xdr:colOff>
                    <xdr:row>327686</xdr:row>
                    <xdr:rowOff>57150</xdr:rowOff>
                  </from>
                  <to>
                    <xdr:col>1285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List Box 87">
              <controlPr defaultSize="0" autoLine="0" autoPict="0">
                <anchor moveWithCells="1">
                  <from>
                    <xdr:col>1284</xdr:col>
                    <xdr:colOff>0</xdr:colOff>
                    <xdr:row>393222</xdr:row>
                    <xdr:rowOff>57150</xdr:rowOff>
                  </from>
                  <to>
                    <xdr:col>1285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List Box 88">
              <controlPr defaultSize="0" autoLine="0" autoPict="0">
                <anchor moveWithCells="1">
                  <from>
                    <xdr:col>1284</xdr:col>
                    <xdr:colOff>0</xdr:colOff>
                    <xdr:row>458758</xdr:row>
                    <xdr:rowOff>57150</xdr:rowOff>
                  </from>
                  <to>
                    <xdr:col>1285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List Box 89">
              <controlPr defaultSize="0" autoLine="0" autoPict="0">
                <anchor moveWithCells="1">
                  <from>
                    <xdr:col>1284</xdr:col>
                    <xdr:colOff>0</xdr:colOff>
                    <xdr:row>524294</xdr:row>
                    <xdr:rowOff>57150</xdr:rowOff>
                  </from>
                  <to>
                    <xdr:col>1285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List Box 90">
              <controlPr defaultSize="0" autoLine="0" autoPict="0">
                <anchor moveWithCells="1">
                  <from>
                    <xdr:col>1284</xdr:col>
                    <xdr:colOff>0</xdr:colOff>
                    <xdr:row>589830</xdr:row>
                    <xdr:rowOff>57150</xdr:rowOff>
                  </from>
                  <to>
                    <xdr:col>1285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List Box 91">
              <controlPr defaultSize="0" autoLine="0" autoPict="0">
                <anchor moveWithCells="1">
                  <from>
                    <xdr:col>1284</xdr:col>
                    <xdr:colOff>0</xdr:colOff>
                    <xdr:row>655366</xdr:row>
                    <xdr:rowOff>57150</xdr:rowOff>
                  </from>
                  <to>
                    <xdr:col>1285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List Box 92">
              <controlPr defaultSize="0" autoLine="0" autoPict="0">
                <anchor moveWithCells="1">
                  <from>
                    <xdr:col>1284</xdr:col>
                    <xdr:colOff>0</xdr:colOff>
                    <xdr:row>720902</xdr:row>
                    <xdr:rowOff>57150</xdr:rowOff>
                  </from>
                  <to>
                    <xdr:col>1285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List Box 93">
              <controlPr defaultSize="0" autoLine="0" autoPict="0">
                <anchor moveWithCells="1">
                  <from>
                    <xdr:col>1284</xdr:col>
                    <xdr:colOff>0</xdr:colOff>
                    <xdr:row>786438</xdr:row>
                    <xdr:rowOff>57150</xdr:rowOff>
                  </from>
                  <to>
                    <xdr:col>1285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List Box 94">
              <controlPr defaultSize="0" autoLine="0" autoPict="0">
                <anchor moveWithCells="1">
                  <from>
                    <xdr:col>1284</xdr:col>
                    <xdr:colOff>0</xdr:colOff>
                    <xdr:row>851974</xdr:row>
                    <xdr:rowOff>57150</xdr:rowOff>
                  </from>
                  <to>
                    <xdr:col>1285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List Box 95">
              <controlPr defaultSize="0" autoLine="0" autoPict="0">
                <anchor moveWithCells="1">
                  <from>
                    <xdr:col>1284</xdr:col>
                    <xdr:colOff>0</xdr:colOff>
                    <xdr:row>917510</xdr:row>
                    <xdr:rowOff>57150</xdr:rowOff>
                  </from>
                  <to>
                    <xdr:col>1285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List Box 96">
              <controlPr defaultSize="0" autoLine="0" autoPict="0">
                <anchor moveWithCells="1">
                  <from>
                    <xdr:col>1284</xdr:col>
                    <xdr:colOff>0</xdr:colOff>
                    <xdr:row>983046</xdr:row>
                    <xdr:rowOff>57150</xdr:rowOff>
                  </from>
                  <to>
                    <xdr:col>1285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List Box 97">
              <controlPr defaultSize="0" autoLine="0" autoPict="0">
                <anchor moveWithCells="1">
                  <from>
                    <xdr:col>1540</xdr:col>
                    <xdr:colOff>0</xdr:colOff>
                    <xdr:row>10</xdr:row>
                    <xdr:rowOff>57150</xdr:rowOff>
                  </from>
                  <to>
                    <xdr:col>1541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List Box 98">
              <controlPr defaultSize="0" autoLine="0" autoPict="0">
                <anchor moveWithCells="1">
                  <from>
                    <xdr:col>1540</xdr:col>
                    <xdr:colOff>0</xdr:colOff>
                    <xdr:row>65542</xdr:row>
                    <xdr:rowOff>57150</xdr:rowOff>
                  </from>
                  <to>
                    <xdr:col>1541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List Box 99">
              <controlPr defaultSize="0" autoLine="0" autoPict="0">
                <anchor moveWithCells="1">
                  <from>
                    <xdr:col>1540</xdr:col>
                    <xdr:colOff>0</xdr:colOff>
                    <xdr:row>131078</xdr:row>
                    <xdr:rowOff>57150</xdr:rowOff>
                  </from>
                  <to>
                    <xdr:col>1541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List Box 100">
              <controlPr defaultSize="0" autoLine="0" autoPict="0">
                <anchor moveWithCells="1">
                  <from>
                    <xdr:col>1540</xdr:col>
                    <xdr:colOff>0</xdr:colOff>
                    <xdr:row>196614</xdr:row>
                    <xdr:rowOff>57150</xdr:rowOff>
                  </from>
                  <to>
                    <xdr:col>1541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List Box 101">
              <controlPr defaultSize="0" autoLine="0" autoPict="0">
                <anchor moveWithCells="1">
                  <from>
                    <xdr:col>1540</xdr:col>
                    <xdr:colOff>0</xdr:colOff>
                    <xdr:row>262150</xdr:row>
                    <xdr:rowOff>57150</xdr:rowOff>
                  </from>
                  <to>
                    <xdr:col>1541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List Box 102">
              <controlPr defaultSize="0" autoLine="0" autoPict="0">
                <anchor moveWithCells="1">
                  <from>
                    <xdr:col>1540</xdr:col>
                    <xdr:colOff>0</xdr:colOff>
                    <xdr:row>327686</xdr:row>
                    <xdr:rowOff>57150</xdr:rowOff>
                  </from>
                  <to>
                    <xdr:col>1541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List Box 103">
              <controlPr defaultSize="0" autoLine="0" autoPict="0">
                <anchor moveWithCells="1">
                  <from>
                    <xdr:col>1540</xdr:col>
                    <xdr:colOff>0</xdr:colOff>
                    <xdr:row>393222</xdr:row>
                    <xdr:rowOff>57150</xdr:rowOff>
                  </from>
                  <to>
                    <xdr:col>1541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List Box 104">
              <controlPr defaultSize="0" autoLine="0" autoPict="0">
                <anchor moveWithCells="1">
                  <from>
                    <xdr:col>1540</xdr:col>
                    <xdr:colOff>0</xdr:colOff>
                    <xdr:row>458758</xdr:row>
                    <xdr:rowOff>57150</xdr:rowOff>
                  </from>
                  <to>
                    <xdr:col>1541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List Box 105">
              <controlPr defaultSize="0" autoLine="0" autoPict="0">
                <anchor moveWithCells="1">
                  <from>
                    <xdr:col>1540</xdr:col>
                    <xdr:colOff>0</xdr:colOff>
                    <xdr:row>524294</xdr:row>
                    <xdr:rowOff>57150</xdr:rowOff>
                  </from>
                  <to>
                    <xdr:col>1541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List Box 106">
              <controlPr defaultSize="0" autoLine="0" autoPict="0">
                <anchor moveWithCells="1">
                  <from>
                    <xdr:col>1540</xdr:col>
                    <xdr:colOff>0</xdr:colOff>
                    <xdr:row>589830</xdr:row>
                    <xdr:rowOff>57150</xdr:rowOff>
                  </from>
                  <to>
                    <xdr:col>1541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List Box 107">
              <controlPr defaultSize="0" autoLine="0" autoPict="0">
                <anchor moveWithCells="1">
                  <from>
                    <xdr:col>1540</xdr:col>
                    <xdr:colOff>0</xdr:colOff>
                    <xdr:row>655366</xdr:row>
                    <xdr:rowOff>57150</xdr:rowOff>
                  </from>
                  <to>
                    <xdr:col>1541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List Box 108">
              <controlPr defaultSize="0" autoLine="0" autoPict="0">
                <anchor moveWithCells="1">
                  <from>
                    <xdr:col>1540</xdr:col>
                    <xdr:colOff>0</xdr:colOff>
                    <xdr:row>720902</xdr:row>
                    <xdr:rowOff>57150</xdr:rowOff>
                  </from>
                  <to>
                    <xdr:col>1541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List Box 109">
              <controlPr defaultSize="0" autoLine="0" autoPict="0">
                <anchor moveWithCells="1">
                  <from>
                    <xdr:col>1540</xdr:col>
                    <xdr:colOff>0</xdr:colOff>
                    <xdr:row>786438</xdr:row>
                    <xdr:rowOff>57150</xdr:rowOff>
                  </from>
                  <to>
                    <xdr:col>1541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List Box 110">
              <controlPr defaultSize="0" autoLine="0" autoPict="0">
                <anchor moveWithCells="1">
                  <from>
                    <xdr:col>1540</xdr:col>
                    <xdr:colOff>0</xdr:colOff>
                    <xdr:row>851974</xdr:row>
                    <xdr:rowOff>57150</xdr:rowOff>
                  </from>
                  <to>
                    <xdr:col>1541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List Box 111">
              <controlPr defaultSize="0" autoLine="0" autoPict="0">
                <anchor moveWithCells="1">
                  <from>
                    <xdr:col>1540</xdr:col>
                    <xdr:colOff>0</xdr:colOff>
                    <xdr:row>917510</xdr:row>
                    <xdr:rowOff>57150</xdr:rowOff>
                  </from>
                  <to>
                    <xdr:col>1541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List Box 112">
              <controlPr defaultSize="0" autoLine="0" autoPict="0">
                <anchor moveWithCells="1">
                  <from>
                    <xdr:col>1540</xdr:col>
                    <xdr:colOff>0</xdr:colOff>
                    <xdr:row>983046</xdr:row>
                    <xdr:rowOff>57150</xdr:rowOff>
                  </from>
                  <to>
                    <xdr:col>1541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List Box 113">
              <controlPr defaultSize="0" autoLine="0" autoPict="0">
                <anchor moveWithCells="1">
                  <from>
                    <xdr:col>1796</xdr:col>
                    <xdr:colOff>0</xdr:colOff>
                    <xdr:row>10</xdr:row>
                    <xdr:rowOff>57150</xdr:rowOff>
                  </from>
                  <to>
                    <xdr:col>1797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List Box 114">
              <controlPr defaultSize="0" autoLine="0" autoPict="0">
                <anchor moveWithCells="1">
                  <from>
                    <xdr:col>1796</xdr:col>
                    <xdr:colOff>0</xdr:colOff>
                    <xdr:row>65542</xdr:row>
                    <xdr:rowOff>57150</xdr:rowOff>
                  </from>
                  <to>
                    <xdr:col>1797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List Box 115">
              <controlPr defaultSize="0" autoLine="0" autoPict="0">
                <anchor moveWithCells="1">
                  <from>
                    <xdr:col>1796</xdr:col>
                    <xdr:colOff>0</xdr:colOff>
                    <xdr:row>131078</xdr:row>
                    <xdr:rowOff>57150</xdr:rowOff>
                  </from>
                  <to>
                    <xdr:col>1797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List Box 116">
              <controlPr defaultSize="0" autoLine="0" autoPict="0">
                <anchor moveWithCells="1">
                  <from>
                    <xdr:col>1796</xdr:col>
                    <xdr:colOff>0</xdr:colOff>
                    <xdr:row>196614</xdr:row>
                    <xdr:rowOff>57150</xdr:rowOff>
                  </from>
                  <to>
                    <xdr:col>1797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List Box 117">
              <controlPr defaultSize="0" autoLine="0" autoPict="0">
                <anchor moveWithCells="1">
                  <from>
                    <xdr:col>1796</xdr:col>
                    <xdr:colOff>0</xdr:colOff>
                    <xdr:row>262150</xdr:row>
                    <xdr:rowOff>57150</xdr:rowOff>
                  </from>
                  <to>
                    <xdr:col>1797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List Box 118">
              <controlPr defaultSize="0" autoLine="0" autoPict="0">
                <anchor moveWithCells="1">
                  <from>
                    <xdr:col>1796</xdr:col>
                    <xdr:colOff>0</xdr:colOff>
                    <xdr:row>327686</xdr:row>
                    <xdr:rowOff>57150</xdr:rowOff>
                  </from>
                  <to>
                    <xdr:col>1797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List Box 119">
              <controlPr defaultSize="0" autoLine="0" autoPict="0">
                <anchor moveWithCells="1">
                  <from>
                    <xdr:col>1796</xdr:col>
                    <xdr:colOff>0</xdr:colOff>
                    <xdr:row>393222</xdr:row>
                    <xdr:rowOff>57150</xdr:rowOff>
                  </from>
                  <to>
                    <xdr:col>1797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List Box 120">
              <controlPr defaultSize="0" autoLine="0" autoPict="0">
                <anchor moveWithCells="1">
                  <from>
                    <xdr:col>1796</xdr:col>
                    <xdr:colOff>0</xdr:colOff>
                    <xdr:row>458758</xdr:row>
                    <xdr:rowOff>57150</xdr:rowOff>
                  </from>
                  <to>
                    <xdr:col>1797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List Box 121">
              <controlPr defaultSize="0" autoLine="0" autoPict="0">
                <anchor moveWithCells="1">
                  <from>
                    <xdr:col>1796</xdr:col>
                    <xdr:colOff>0</xdr:colOff>
                    <xdr:row>524294</xdr:row>
                    <xdr:rowOff>57150</xdr:rowOff>
                  </from>
                  <to>
                    <xdr:col>1797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List Box 122">
              <controlPr defaultSize="0" autoLine="0" autoPict="0">
                <anchor moveWithCells="1">
                  <from>
                    <xdr:col>1796</xdr:col>
                    <xdr:colOff>0</xdr:colOff>
                    <xdr:row>589830</xdr:row>
                    <xdr:rowOff>57150</xdr:rowOff>
                  </from>
                  <to>
                    <xdr:col>1797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List Box 123">
              <controlPr defaultSize="0" autoLine="0" autoPict="0">
                <anchor moveWithCells="1">
                  <from>
                    <xdr:col>1796</xdr:col>
                    <xdr:colOff>0</xdr:colOff>
                    <xdr:row>655366</xdr:row>
                    <xdr:rowOff>57150</xdr:rowOff>
                  </from>
                  <to>
                    <xdr:col>1797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List Box 124">
              <controlPr defaultSize="0" autoLine="0" autoPict="0">
                <anchor moveWithCells="1">
                  <from>
                    <xdr:col>1796</xdr:col>
                    <xdr:colOff>0</xdr:colOff>
                    <xdr:row>720902</xdr:row>
                    <xdr:rowOff>57150</xdr:rowOff>
                  </from>
                  <to>
                    <xdr:col>1797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List Box 125">
              <controlPr defaultSize="0" autoLine="0" autoPict="0">
                <anchor moveWithCells="1">
                  <from>
                    <xdr:col>1796</xdr:col>
                    <xdr:colOff>0</xdr:colOff>
                    <xdr:row>786438</xdr:row>
                    <xdr:rowOff>57150</xdr:rowOff>
                  </from>
                  <to>
                    <xdr:col>1797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List Box 126">
              <controlPr defaultSize="0" autoLine="0" autoPict="0">
                <anchor moveWithCells="1">
                  <from>
                    <xdr:col>1796</xdr:col>
                    <xdr:colOff>0</xdr:colOff>
                    <xdr:row>851974</xdr:row>
                    <xdr:rowOff>57150</xdr:rowOff>
                  </from>
                  <to>
                    <xdr:col>1797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List Box 127">
              <controlPr defaultSize="0" autoLine="0" autoPict="0">
                <anchor moveWithCells="1">
                  <from>
                    <xdr:col>1796</xdr:col>
                    <xdr:colOff>0</xdr:colOff>
                    <xdr:row>917510</xdr:row>
                    <xdr:rowOff>57150</xdr:rowOff>
                  </from>
                  <to>
                    <xdr:col>1797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List Box 128">
              <controlPr defaultSize="0" autoLine="0" autoPict="0">
                <anchor moveWithCells="1">
                  <from>
                    <xdr:col>1796</xdr:col>
                    <xdr:colOff>0</xdr:colOff>
                    <xdr:row>983046</xdr:row>
                    <xdr:rowOff>57150</xdr:rowOff>
                  </from>
                  <to>
                    <xdr:col>1797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List Box 129">
              <controlPr defaultSize="0" autoLine="0" autoPict="0">
                <anchor moveWithCells="1">
                  <from>
                    <xdr:col>2052</xdr:col>
                    <xdr:colOff>0</xdr:colOff>
                    <xdr:row>10</xdr:row>
                    <xdr:rowOff>57150</xdr:rowOff>
                  </from>
                  <to>
                    <xdr:col>2053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List Box 130">
              <controlPr defaultSize="0" autoLine="0" autoPict="0">
                <anchor moveWithCells="1">
                  <from>
                    <xdr:col>2052</xdr:col>
                    <xdr:colOff>0</xdr:colOff>
                    <xdr:row>65542</xdr:row>
                    <xdr:rowOff>57150</xdr:rowOff>
                  </from>
                  <to>
                    <xdr:col>2053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List Box 131">
              <controlPr defaultSize="0" autoLine="0" autoPict="0">
                <anchor moveWithCells="1">
                  <from>
                    <xdr:col>2052</xdr:col>
                    <xdr:colOff>0</xdr:colOff>
                    <xdr:row>131078</xdr:row>
                    <xdr:rowOff>57150</xdr:rowOff>
                  </from>
                  <to>
                    <xdr:col>2053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List Box 132">
              <controlPr defaultSize="0" autoLine="0" autoPict="0">
                <anchor moveWithCells="1">
                  <from>
                    <xdr:col>2052</xdr:col>
                    <xdr:colOff>0</xdr:colOff>
                    <xdr:row>196614</xdr:row>
                    <xdr:rowOff>57150</xdr:rowOff>
                  </from>
                  <to>
                    <xdr:col>2053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List Box 133">
              <controlPr defaultSize="0" autoLine="0" autoPict="0">
                <anchor moveWithCells="1">
                  <from>
                    <xdr:col>2052</xdr:col>
                    <xdr:colOff>0</xdr:colOff>
                    <xdr:row>262150</xdr:row>
                    <xdr:rowOff>57150</xdr:rowOff>
                  </from>
                  <to>
                    <xdr:col>2053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List Box 134">
              <controlPr defaultSize="0" autoLine="0" autoPict="0">
                <anchor moveWithCells="1">
                  <from>
                    <xdr:col>2052</xdr:col>
                    <xdr:colOff>0</xdr:colOff>
                    <xdr:row>327686</xdr:row>
                    <xdr:rowOff>57150</xdr:rowOff>
                  </from>
                  <to>
                    <xdr:col>2053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List Box 135">
              <controlPr defaultSize="0" autoLine="0" autoPict="0">
                <anchor moveWithCells="1">
                  <from>
                    <xdr:col>2052</xdr:col>
                    <xdr:colOff>0</xdr:colOff>
                    <xdr:row>393222</xdr:row>
                    <xdr:rowOff>57150</xdr:rowOff>
                  </from>
                  <to>
                    <xdr:col>2053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List Box 136">
              <controlPr defaultSize="0" autoLine="0" autoPict="0">
                <anchor moveWithCells="1">
                  <from>
                    <xdr:col>2052</xdr:col>
                    <xdr:colOff>0</xdr:colOff>
                    <xdr:row>458758</xdr:row>
                    <xdr:rowOff>57150</xdr:rowOff>
                  </from>
                  <to>
                    <xdr:col>2053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List Box 137">
              <controlPr defaultSize="0" autoLine="0" autoPict="0">
                <anchor moveWithCells="1">
                  <from>
                    <xdr:col>2052</xdr:col>
                    <xdr:colOff>0</xdr:colOff>
                    <xdr:row>524294</xdr:row>
                    <xdr:rowOff>57150</xdr:rowOff>
                  </from>
                  <to>
                    <xdr:col>2053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List Box 138">
              <controlPr defaultSize="0" autoLine="0" autoPict="0">
                <anchor moveWithCells="1">
                  <from>
                    <xdr:col>2052</xdr:col>
                    <xdr:colOff>0</xdr:colOff>
                    <xdr:row>589830</xdr:row>
                    <xdr:rowOff>57150</xdr:rowOff>
                  </from>
                  <to>
                    <xdr:col>2053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List Box 139">
              <controlPr defaultSize="0" autoLine="0" autoPict="0">
                <anchor moveWithCells="1">
                  <from>
                    <xdr:col>2052</xdr:col>
                    <xdr:colOff>0</xdr:colOff>
                    <xdr:row>655366</xdr:row>
                    <xdr:rowOff>57150</xdr:rowOff>
                  </from>
                  <to>
                    <xdr:col>2053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List Box 140">
              <controlPr defaultSize="0" autoLine="0" autoPict="0">
                <anchor moveWithCells="1">
                  <from>
                    <xdr:col>2052</xdr:col>
                    <xdr:colOff>0</xdr:colOff>
                    <xdr:row>720902</xdr:row>
                    <xdr:rowOff>57150</xdr:rowOff>
                  </from>
                  <to>
                    <xdr:col>2053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List Box 141">
              <controlPr defaultSize="0" autoLine="0" autoPict="0">
                <anchor moveWithCells="1">
                  <from>
                    <xdr:col>2052</xdr:col>
                    <xdr:colOff>0</xdr:colOff>
                    <xdr:row>786438</xdr:row>
                    <xdr:rowOff>57150</xdr:rowOff>
                  </from>
                  <to>
                    <xdr:col>2053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List Box 142">
              <controlPr defaultSize="0" autoLine="0" autoPict="0">
                <anchor moveWithCells="1">
                  <from>
                    <xdr:col>2052</xdr:col>
                    <xdr:colOff>0</xdr:colOff>
                    <xdr:row>851974</xdr:row>
                    <xdr:rowOff>57150</xdr:rowOff>
                  </from>
                  <to>
                    <xdr:col>2053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List Box 143">
              <controlPr defaultSize="0" autoLine="0" autoPict="0">
                <anchor moveWithCells="1">
                  <from>
                    <xdr:col>2052</xdr:col>
                    <xdr:colOff>0</xdr:colOff>
                    <xdr:row>917510</xdr:row>
                    <xdr:rowOff>57150</xdr:rowOff>
                  </from>
                  <to>
                    <xdr:col>2053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List Box 144">
              <controlPr defaultSize="0" autoLine="0" autoPict="0">
                <anchor moveWithCells="1">
                  <from>
                    <xdr:col>2052</xdr:col>
                    <xdr:colOff>0</xdr:colOff>
                    <xdr:row>983046</xdr:row>
                    <xdr:rowOff>57150</xdr:rowOff>
                  </from>
                  <to>
                    <xdr:col>2053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List Box 145">
              <controlPr defaultSize="0" autoLine="0" autoPict="0">
                <anchor moveWithCells="1">
                  <from>
                    <xdr:col>2308</xdr:col>
                    <xdr:colOff>0</xdr:colOff>
                    <xdr:row>10</xdr:row>
                    <xdr:rowOff>57150</xdr:rowOff>
                  </from>
                  <to>
                    <xdr:col>2309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List Box 146">
              <controlPr defaultSize="0" autoLine="0" autoPict="0">
                <anchor moveWithCells="1">
                  <from>
                    <xdr:col>2308</xdr:col>
                    <xdr:colOff>0</xdr:colOff>
                    <xdr:row>65542</xdr:row>
                    <xdr:rowOff>57150</xdr:rowOff>
                  </from>
                  <to>
                    <xdr:col>2309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List Box 147">
              <controlPr defaultSize="0" autoLine="0" autoPict="0">
                <anchor moveWithCells="1">
                  <from>
                    <xdr:col>2308</xdr:col>
                    <xdr:colOff>0</xdr:colOff>
                    <xdr:row>131078</xdr:row>
                    <xdr:rowOff>57150</xdr:rowOff>
                  </from>
                  <to>
                    <xdr:col>2309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List Box 148">
              <controlPr defaultSize="0" autoLine="0" autoPict="0">
                <anchor moveWithCells="1">
                  <from>
                    <xdr:col>2308</xdr:col>
                    <xdr:colOff>0</xdr:colOff>
                    <xdr:row>196614</xdr:row>
                    <xdr:rowOff>57150</xdr:rowOff>
                  </from>
                  <to>
                    <xdr:col>2309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List Box 149">
              <controlPr defaultSize="0" autoLine="0" autoPict="0">
                <anchor moveWithCells="1">
                  <from>
                    <xdr:col>2308</xdr:col>
                    <xdr:colOff>0</xdr:colOff>
                    <xdr:row>262150</xdr:row>
                    <xdr:rowOff>57150</xdr:rowOff>
                  </from>
                  <to>
                    <xdr:col>2309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List Box 150">
              <controlPr defaultSize="0" autoLine="0" autoPict="0">
                <anchor moveWithCells="1">
                  <from>
                    <xdr:col>2308</xdr:col>
                    <xdr:colOff>0</xdr:colOff>
                    <xdr:row>327686</xdr:row>
                    <xdr:rowOff>57150</xdr:rowOff>
                  </from>
                  <to>
                    <xdr:col>2309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List Box 151">
              <controlPr defaultSize="0" autoLine="0" autoPict="0">
                <anchor moveWithCells="1">
                  <from>
                    <xdr:col>2308</xdr:col>
                    <xdr:colOff>0</xdr:colOff>
                    <xdr:row>393222</xdr:row>
                    <xdr:rowOff>57150</xdr:rowOff>
                  </from>
                  <to>
                    <xdr:col>2309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List Box 152">
              <controlPr defaultSize="0" autoLine="0" autoPict="0">
                <anchor moveWithCells="1">
                  <from>
                    <xdr:col>2308</xdr:col>
                    <xdr:colOff>0</xdr:colOff>
                    <xdr:row>458758</xdr:row>
                    <xdr:rowOff>57150</xdr:rowOff>
                  </from>
                  <to>
                    <xdr:col>2309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List Box 153">
              <controlPr defaultSize="0" autoLine="0" autoPict="0">
                <anchor moveWithCells="1">
                  <from>
                    <xdr:col>2308</xdr:col>
                    <xdr:colOff>0</xdr:colOff>
                    <xdr:row>524294</xdr:row>
                    <xdr:rowOff>57150</xdr:rowOff>
                  </from>
                  <to>
                    <xdr:col>2309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List Box 154">
              <controlPr defaultSize="0" autoLine="0" autoPict="0">
                <anchor moveWithCells="1">
                  <from>
                    <xdr:col>2308</xdr:col>
                    <xdr:colOff>0</xdr:colOff>
                    <xdr:row>589830</xdr:row>
                    <xdr:rowOff>57150</xdr:rowOff>
                  </from>
                  <to>
                    <xdr:col>2309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List Box 155">
              <controlPr defaultSize="0" autoLine="0" autoPict="0">
                <anchor moveWithCells="1">
                  <from>
                    <xdr:col>2308</xdr:col>
                    <xdr:colOff>0</xdr:colOff>
                    <xdr:row>655366</xdr:row>
                    <xdr:rowOff>57150</xdr:rowOff>
                  </from>
                  <to>
                    <xdr:col>2309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List Box 156">
              <controlPr defaultSize="0" autoLine="0" autoPict="0">
                <anchor moveWithCells="1">
                  <from>
                    <xdr:col>2308</xdr:col>
                    <xdr:colOff>0</xdr:colOff>
                    <xdr:row>720902</xdr:row>
                    <xdr:rowOff>57150</xdr:rowOff>
                  </from>
                  <to>
                    <xdr:col>2309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List Box 157">
              <controlPr defaultSize="0" autoLine="0" autoPict="0">
                <anchor moveWithCells="1">
                  <from>
                    <xdr:col>2308</xdr:col>
                    <xdr:colOff>0</xdr:colOff>
                    <xdr:row>786438</xdr:row>
                    <xdr:rowOff>57150</xdr:rowOff>
                  </from>
                  <to>
                    <xdr:col>2309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List Box 158">
              <controlPr defaultSize="0" autoLine="0" autoPict="0">
                <anchor moveWithCells="1">
                  <from>
                    <xdr:col>2308</xdr:col>
                    <xdr:colOff>0</xdr:colOff>
                    <xdr:row>851974</xdr:row>
                    <xdr:rowOff>57150</xdr:rowOff>
                  </from>
                  <to>
                    <xdr:col>2309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List Box 159">
              <controlPr defaultSize="0" autoLine="0" autoPict="0">
                <anchor moveWithCells="1">
                  <from>
                    <xdr:col>2308</xdr:col>
                    <xdr:colOff>0</xdr:colOff>
                    <xdr:row>917510</xdr:row>
                    <xdr:rowOff>57150</xdr:rowOff>
                  </from>
                  <to>
                    <xdr:col>2309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List Box 160">
              <controlPr defaultSize="0" autoLine="0" autoPict="0">
                <anchor moveWithCells="1">
                  <from>
                    <xdr:col>2308</xdr:col>
                    <xdr:colOff>0</xdr:colOff>
                    <xdr:row>983046</xdr:row>
                    <xdr:rowOff>57150</xdr:rowOff>
                  </from>
                  <to>
                    <xdr:col>2309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List Box 161">
              <controlPr defaultSize="0" autoLine="0" autoPict="0">
                <anchor moveWithCells="1">
                  <from>
                    <xdr:col>2564</xdr:col>
                    <xdr:colOff>0</xdr:colOff>
                    <xdr:row>10</xdr:row>
                    <xdr:rowOff>57150</xdr:rowOff>
                  </from>
                  <to>
                    <xdr:col>2565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List Box 162">
              <controlPr defaultSize="0" autoLine="0" autoPict="0">
                <anchor moveWithCells="1">
                  <from>
                    <xdr:col>2564</xdr:col>
                    <xdr:colOff>0</xdr:colOff>
                    <xdr:row>65542</xdr:row>
                    <xdr:rowOff>57150</xdr:rowOff>
                  </from>
                  <to>
                    <xdr:col>2565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List Box 163">
              <controlPr defaultSize="0" autoLine="0" autoPict="0">
                <anchor moveWithCells="1">
                  <from>
                    <xdr:col>2564</xdr:col>
                    <xdr:colOff>0</xdr:colOff>
                    <xdr:row>131078</xdr:row>
                    <xdr:rowOff>57150</xdr:rowOff>
                  </from>
                  <to>
                    <xdr:col>2565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List Box 164">
              <controlPr defaultSize="0" autoLine="0" autoPict="0">
                <anchor moveWithCells="1">
                  <from>
                    <xdr:col>2564</xdr:col>
                    <xdr:colOff>0</xdr:colOff>
                    <xdr:row>196614</xdr:row>
                    <xdr:rowOff>57150</xdr:rowOff>
                  </from>
                  <to>
                    <xdr:col>2565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List Box 165">
              <controlPr defaultSize="0" autoLine="0" autoPict="0">
                <anchor moveWithCells="1">
                  <from>
                    <xdr:col>2564</xdr:col>
                    <xdr:colOff>0</xdr:colOff>
                    <xdr:row>262150</xdr:row>
                    <xdr:rowOff>57150</xdr:rowOff>
                  </from>
                  <to>
                    <xdr:col>2565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List Box 166">
              <controlPr defaultSize="0" autoLine="0" autoPict="0">
                <anchor moveWithCells="1">
                  <from>
                    <xdr:col>2564</xdr:col>
                    <xdr:colOff>0</xdr:colOff>
                    <xdr:row>327686</xdr:row>
                    <xdr:rowOff>57150</xdr:rowOff>
                  </from>
                  <to>
                    <xdr:col>2565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List Box 167">
              <controlPr defaultSize="0" autoLine="0" autoPict="0">
                <anchor moveWithCells="1">
                  <from>
                    <xdr:col>2564</xdr:col>
                    <xdr:colOff>0</xdr:colOff>
                    <xdr:row>393222</xdr:row>
                    <xdr:rowOff>57150</xdr:rowOff>
                  </from>
                  <to>
                    <xdr:col>2565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List Box 168">
              <controlPr defaultSize="0" autoLine="0" autoPict="0">
                <anchor moveWithCells="1">
                  <from>
                    <xdr:col>2564</xdr:col>
                    <xdr:colOff>0</xdr:colOff>
                    <xdr:row>458758</xdr:row>
                    <xdr:rowOff>57150</xdr:rowOff>
                  </from>
                  <to>
                    <xdr:col>2565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List Box 169">
              <controlPr defaultSize="0" autoLine="0" autoPict="0">
                <anchor moveWithCells="1">
                  <from>
                    <xdr:col>2564</xdr:col>
                    <xdr:colOff>0</xdr:colOff>
                    <xdr:row>524294</xdr:row>
                    <xdr:rowOff>57150</xdr:rowOff>
                  </from>
                  <to>
                    <xdr:col>2565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List Box 170">
              <controlPr defaultSize="0" autoLine="0" autoPict="0">
                <anchor moveWithCells="1">
                  <from>
                    <xdr:col>2564</xdr:col>
                    <xdr:colOff>0</xdr:colOff>
                    <xdr:row>589830</xdr:row>
                    <xdr:rowOff>57150</xdr:rowOff>
                  </from>
                  <to>
                    <xdr:col>2565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List Box 171">
              <controlPr defaultSize="0" autoLine="0" autoPict="0">
                <anchor moveWithCells="1">
                  <from>
                    <xdr:col>2564</xdr:col>
                    <xdr:colOff>0</xdr:colOff>
                    <xdr:row>655366</xdr:row>
                    <xdr:rowOff>57150</xdr:rowOff>
                  </from>
                  <to>
                    <xdr:col>2565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List Box 172">
              <controlPr defaultSize="0" autoLine="0" autoPict="0">
                <anchor moveWithCells="1">
                  <from>
                    <xdr:col>2564</xdr:col>
                    <xdr:colOff>0</xdr:colOff>
                    <xdr:row>720902</xdr:row>
                    <xdr:rowOff>57150</xdr:rowOff>
                  </from>
                  <to>
                    <xdr:col>2565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List Box 173">
              <controlPr defaultSize="0" autoLine="0" autoPict="0">
                <anchor moveWithCells="1">
                  <from>
                    <xdr:col>2564</xdr:col>
                    <xdr:colOff>0</xdr:colOff>
                    <xdr:row>786438</xdr:row>
                    <xdr:rowOff>57150</xdr:rowOff>
                  </from>
                  <to>
                    <xdr:col>2565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List Box 174">
              <controlPr defaultSize="0" autoLine="0" autoPict="0">
                <anchor moveWithCells="1">
                  <from>
                    <xdr:col>2564</xdr:col>
                    <xdr:colOff>0</xdr:colOff>
                    <xdr:row>851974</xdr:row>
                    <xdr:rowOff>57150</xdr:rowOff>
                  </from>
                  <to>
                    <xdr:col>2565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List Box 175">
              <controlPr defaultSize="0" autoLine="0" autoPict="0">
                <anchor moveWithCells="1">
                  <from>
                    <xdr:col>2564</xdr:col>
                    <xdr:colOff>0</xdr:colOff>
                    <xdr:row>917510</xdr:row>
                    <xdr:rowOff>57150</xdr:rowOff>
                  </from>
                  <to>
                    <xdr:col>2565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List Box 176">
              <controlPr defaultSize="0" autoLine="0" autoPict="0">
                <anchor moveWithCells="1">
                  <from>
                    <xdr:col>2564</xdr:col>
                    <xdr:colOff>0</xdr:colOff>
                    <xdr:row>983046</xdr:row>
                    <xdr:rowOff>57150</xdr:rowOff>
                  </from>
                  <to>
                    <xdr:col>2565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List Box 177">
              <controlPr defaultSize="0" autoLine="0" autoPict="0">
                <anchor moveWithCells="1">
                  <from>
                    <xdr:col>2820</xdr:col>
                    <xdr:colOff>0</xdr:colOff>
                    <xdr:row>10</xdr:row>
                    <xdr:rowOff>57150</xdr:rowOff>
                  </from>
                  <to>
                    <xdr:col>2821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List Box 178">
              <controlPr defaultSize="0" autoLine="0" autoPict="0">
                <anchor moveWithCells="1">
                  <from>
                    <xdr:col>2820</xdr:col>
                    <xdr:colOff>0</xdr:colOff>
                    <xdr:row>65542</xdr:row>
                    <xdr:rowOff>57150</xdr:rowOff>
                  </from>
                  <to>
                    <xdr:col>2821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List Box 179">
              <controlPr defaultSize="0" autoLine="0" autoPict="0">
                <anchor moveWithCells="1">
                  <from>
                    <xdr:col>2820</xdr:col>
                    <xdr:colOff>0</xdr:colOff>
                    <xdr:row>131078</xdr:row>
                    <xdr:rowOff>57150</xdr:rowOff>
                  </from>
                  <to>
                    <xdr:col>2821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List Box 180">
              <controlPr defaultSize="0" autoLine="0" autoPict="0">
                <anchor moveWithCells="1">
                  <from>
                    <xdr:col>2820</xdr:col>
                    <xdr:colOff>0</xdr:colOff>
                    <xdr:row>196614</xdr:row>
                    <xdr:rowOff>57150</xdr:rowOff>
                  </from>
                  <to>
                    <xdr:col>2821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List Box 181">
              <controlPr defaultSize="0" autoLine="0" autoPict="0">
                <anchor moveWithCells="1">
                  <from>
                    <xdr:col>2820</xdr:col>
                    <xdr:colOff>0</xdr:colOff>
                    <xdr:row>262150</xdr:row>
                    <xdr:rowOff>57150</xdr:rowOff>
                  </from>
                  <to>
                    <xdr:col>2821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List Box 182">
              <controlPr defaultSize="0" autoLine="0" autoPict="0">
                <anchor moveWithCells="1">
                  <from>
                    <xdr:col>2820</xdr:col>
                    <xdr:colOff>0</xdr:colOff>
                    <xdr:row>327686</xdr:row>
                    <xdr:rowOff>57150</xdr:rowOff>
                  </from>
                  <to>
                    <xdr:col>2821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List Box 183">
              <controlPr defaultSize="0" autoLine="0" autoPict="0">
                <anchor moveWithCells="1">
                  <from>
                    <xdr:col>2820</xdr:col>
                    <xdr:colOff>0</xdr:colOff>
                    <xdr:row>393222</xdr:row>
                    <xdr:rowOff>57150</xdr:rowOff>
                  </from>
                  <to>
                    <xdr:col>2821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List Box 184">
              <controlPr defaultSize="0" autoLine="0" autoPict="0">
                <anchor moveWithCells="1">
                  <from>
                    <xdr:col>2820</xdr:col>
                    <xdr:colOff>0</xdr:colOff>
                    <xdr:row>458758</xdr:row>
                    <xdr:rowOff>57150</xdr:rowOff>
                  </from>
                  <to>
                    <xdr:col>2821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List Box 185">
              <controlPr defaultSize="0" autoLine="0" autoPict="0">
                <anchor moveWithCells="1">
                  <from>
                    <xdr:col>2820</xdr:col>
                    <xdr:colOff>0</xdr:colOff>
                    <xdr:row>524294</xdr:row>
                    <xdr:rowOff>57150</xdr:rowOff>
                  </from>
                  <to>
                    <xdr:col>2821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List Box 186">
              <controlPr defaultSize="0" autoLine="0" autoPict="0">
                <anchor moveWithCells="1">
                  <from>
                    <xdr:col>2820</xdr:col>
                    <xdr:colOff>0</xdr:colOff>
                    <xdr:row>589830</xdr:row>
                    <xdr:rowOff>57150</xdr:rowOff>
                  </from>
                  <to>
                    <xdr:col>2821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List Box 187">
              <controlPr defaultSize="0" autoLine="0" autoPict="0">
                <anchor moveWithCells="1">
                  <from>
                    <xdr:col>2820</xdr:col>
                    <xdr:colOff>0</xdr:colOff>
                    <xdr:row>655366</xdr:row>
                    <xdr:rowOff>57150</xdr:rowOff>
                  </from>
                  <to>
                    <xdr:col>2821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List Box 188">
              <controlPr defaultSize="0" autoLine="0" autoPict="0">
                <anchor moveWithCells="1">
                  <from>
                    <xdr:col>2820</xdr:col>
                    <xdr:colOff>0</xdr:colOff>
                    <xdr:row>720902</xdr:row>
                    <xdr:rowOff>57150</xdr:rowOff>
                  </from>
                  <to>
                    <xdr:col>2821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List Box 189">
              <controlPr defaultSize="0" autoLine="0" autoPict="0">
                <anchor moveWithCells="1">
                  <from>
                    <xdr:col>2820</xdr:col>
                    <xdr:colOff>0</xdr:colOff>
                    <xdr:row>786438</xdr:row>
                    <xdr:rowOff>57150</xdr:rowOff>
                  </from>
                  <to>
                    <xdr:col>2821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List Box 190">
              <controlPr defaultSize="0" autoLine="0" autoPict="0">
                <anchor moveWithCells="1">
                  <from>
                    <xdr:col>2820</xdr:col>
                    <xdr:colOff>0</xdr:colOff>
                    <xdr:row>851974</xdr:row>
                    <xdr:rowOff>57150</xdr:rowOff>
                  </from>
                  <to>
                    <xdr:col>2821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List Box 191">
              <controlPr defaultSize="0" autoLine="0" autoPict="0">
                <anchor moveWithCells="1">
                  <from>
                    <xdr:col>2820</xdr:col>
                    <xdr:colOff>0</xdr:colOff>
                    <xdr:row>917510</xdr:row>
                    <xdr:rowOff>57150</xdr:rowOff>
                  </from>
                  <to>
                    <xdr:col>2821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List Box 192">
              <controlPr defaultSize="0" autoLine="0" autoPict="0">
                <anchor moveWithCells="1">
                  <from>
                    <xdr:col>2820</xdr:col>
                    <xdr:colOff>0</xdr:colOff>
                    <xdr:row>983046</xdr:row>
                    <xdr:rowOff>57150</xdr:rowOff>
                  </from>
                  <to>
                    <xdr:col>2821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List Box 193">
              <controlPr defaultSize="0" autoLine="0" autoPict="0">
                <anchor moveWithCells="1">
                  <from>
                    <xdr:col>3076</xdr:col>
                    <xdr:colOff>0</xdr:colOff>
                    <xdr:row>10</xdr:row>
                    <xdr:rowOff>57150</xdr:rowOff>
                  </from>
                  <to>
                    <xdr:col>3077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List Box 194">
              <controlPr defaultSize="0" autoLine="0" autoPict="0">
                <anchor moveWithCells="1">
                  <from>
                    <xdr:col>3076</xdr:col>
                    <xdr:colOff>0</xdr:colOff>
                    <xdr:row>65542</xdr:row>
                    <xdr:rowOff>57150</xdr:rowOff>
                  </from>
                  <to>
                    <xdr:col>3077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8" name="List Box 195">
              <controlPr defaultSize="0" autoLine="0" autoPict="0">
                <anchor moveWithCells="1">
                  <from>
                    <xdr:col>3076</xdr:col>
                    <xdr:colOff>0</xdr:colOff>
                    <xdr:row>131078</xdr:row>
                    <xdr:rowOff>57150</xdr:rowOff>
                  </from>
                  <to>
                    <xdr:col>3077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9" name="List Box 196">
              <controlPr defaultSize="0" autoLine="0" autoPict="0">
                <anchor moveWithCells="1">
                  <from>
                    <xdr:col>3076</xdr:col>
                    <xdr:colOff>0</xdr:colOff>
                    <xdr:row>196614</xdr:row>
                    <xdr:rowOff>57150</xdr:rowOff>
                  </from>
                  <to>
                    <xdr:col>3077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0" name="List Box 197">
              <controlPr defaultSize="0" autoLine="0" autoPict="0">
                <anchor moveWithCells="1">
                  <from>
                    <xdr:col>3076</xdr:col>
                    <xdr:colOff>0</xdr:colOff>
                    <xdr:row>262150</xdr:row>
                    <xdr:rowOff>57150</xdr:rowOff>
                  </from>
                  <to>
                    <xdr:col>3077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1" name="List Box 198">
              <controlPr defaultSize="0" autoLine="0" autoPict="0">
                <anchor moveWithCells="1">
                  <from>
                    <xdr:col>3076</xdr:col>
                    <xdr:colOff>0</xdr:colOff>
                    <xdr:row>327686</xdr:row>
                    <xdr:rowOff>57150</xdr:rowOff>
                  </from>
                  <to>
                    <xdr:col>3077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2" name="List Box 199">
              <controlPr defaultSize="0" autoLine="0" autoPict="0">
                <anchor moveWithCells="1">
                  <from>
                    <xdr:col>3076</xdr:col>
                    <xdr:colOff>0</xdr:colOff>
                    <xdr:row>393222</xdr:row>
                    <xdr:rowOff>57150</xdr:rowOff>
                  </from>
                  <to>
                    <xdr:col>3077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3" name="List Box 200">
              <controlPr defaultSize="0" autoLine="0" autoPict="0">
                <anchor moveWithCells="1">
                  <from>
                    <xdr:col>3076</xdr:col>
                    <xdr:colOff>0</xdr:colOff>
                    <xdr:row>458758</xdr:row>
                    <xdr:rowOff>57150</xdr:rowOff>
                  </from>
                  <to>
                    <xdr:col>3077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4" name="List Box 201">
              <controlPr defaultSize="0" autoLine="0" autoPict="0">
                <anchor moveWithCells="1">
                  <from>
                    <xdr:col>3076</xdr:col>
                    <xdr:colOff>0</xdr:colOff>
                    <xdr:row>524294</xdr:row>
                    <xdr:rowOff>57150</xdr:rowOff>
                  </from>
                  <to>
                    <xdr:col>3077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5" name="List Box 202">
              <controlPr defaultSize="0" autoLine="0" autoPict="0">
                <anchor moveWithCells="1">
                  <from>
                    <xdr:col>3076</xdr:col>
                    <xdr:colOff>0</xdr:colOff>
                    <xdr:row>589830</xdr:row>
                    <xdr:rowOff>57150</xdr:rowOff>
                  </from>
                  <to>
                    <xdr:col>3077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6" name="List Box 203">
              <controlPr defaultSize="0" autoLine="0" autoPict="0">
                <anchor moveWithCells="1">
                  <from>
                    <xdr:col>3076</xdr:col>
                    <xdr:colOff>0</xdr:colOff>
                    <xdr:row>655366</xdr:row>
                    <xdr:rowOff>57150</xdr:rowOff>
                  </from>
                  <to>
                    <xdr:col>3077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7" name="List Box 204">
              <controlPr defaultSize="0" autoLine="0" autoPict="0">
                <anchor moveWithCells="1">
                  <from>
                    <xdr:col>3076</xdr:col>
                    <xdr:colOff>0</xdr:colOff>
                    <xdr:row>720902</xdr:row>
                    <xdr:rowOff>57150</xdr:rowOff>
                  </from>
                  <to>
                    <xdr:col>3077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List Box 205">
              <controlPr defaultSize="0" autoLine="0" autoPict="0">
                <anchor moveWithCells="1">
                  <from>
                    <xdr:col>3076</xdr:col>
                    <xdr:colOff>0</xdr:colOff>
                    <xdr:row>786438</xdr:row>
                    <xdr:rowOff>57150</xdr:rowOff>
                  </from>
                  <to>
                    <xdr:col>3077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9" name="List Box 206">
              <controlPr defaultSize="0" autoLine="0" autoPict="0">
                <anchor moveWithCells="1">
                  <from>
                    <xdr:col>3076</xdr:col>
                    <xdr:colOff>0</xdr:colOff>
                    <xdr:row>851974</xdr:row>
                    <xdr:rowOff>57150</xdr:rowOff>
                  </from>
                  <to>
                    <xdr:col>3077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0" name="List Box 207">
              <controlPr defaultSize="0" autoLine="0" autoPict="0">
                <anchor moveWithCells="1">
                  <from>
                    <xdr:col>3076</xdr:col>
                    <xdr:colOff>0</xdr:colOff>
                    <xdr:row>917510</xdr:row>
                    <xdr:rowOff>57150</xdr:rowOff>
                  </from>
                  <to>
                    <xdr:col>3077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1" name="List Box 208">
              <controlPr defaultSize="0" autoLine="0" autoPict="0">
                <anchor moveWithCells="1">
                  <from>
                    <xdr:col>3076</xdr:col>
                    <xdr:colOff>0</xdr:colOff>
                    <xdr:row>983046</xdr:row>
                    <xdr:rowOff>57150</xdr:rowOff>
                  </from>
                  <to>
                    <xdr:col>3077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2" name="List Box 209">
              <controlPr defaultSize="0" autoLine="0" autoPict="0">
                <anchor moveWithCells="1">
                  <from>
                    <xdr:col>3332</xdr:col>
                    <xdr:colOff>0</xdr:colOff>
                    <xdr:row>10</xdr:row>
                    <xdr:rowOff>57150</xdr:rowOff>
                  </from>
                  <to>
                    <xdr:col>3333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3" name="List Box 210">
              <controlPr defaultSize="0" autoLine="0" autoPict="0">
                <anchor moveWithCells="1">
                  <from>
                    <xdr:col>3332</xdr:col>
                    <xdr:colOff>0</xdr:colOff>
                    <xdr:row>65542</xdr:row>
                    <xdr:rowOff>57150</xdr:rowOff>
                  </from>
                  <to>
                    <xdr:col>3333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4" name="List Box 211">
              <controlPr defaultSize="0" autoLine="0" autoPict="0">
                <anchor moveWithCells="1">
                  <from>
                    <xdr:col>3332</xdr:col>
                    <xdr:colOff>0</xdr:colOff>
                    <xdr:row>131078</xdr:row>
                    <xdr:rowOff>57150</xdr:rowOff>
                  </from>
                  <to>
                    <xdr:col>3333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5" name="List Box 212">
              <controlPr defaultSize="0" autoLine="0" autoPict="0">
                <anchor moveWithCells="1">
                  <from>
                    <xdr:col>3332</xdr:col>
                    <xdr:colOff>0</xdr:colOff>
                    <xdr:row>196614</xdr:row>
                    <xdr:rowOff>57150</xdr:rowOff>
                  </from>
                  <to>
                    <xdr:col>3333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6" name="List Box 213">
              <controlPr defaultSize="0" autoLine="0" autoPict="0">
                <anchor moveWithCells="1">
                  <from>
                    <xdr:col>3332</xdr:col>
                    <xdr:colOff>0</xdr:colOff>
                    <xdr:row>262150</xdr:row>
                    <xdr:rowOff>57150</xdr:rowOff>
                  </from>
                  <to>
                    <xdr:col>3333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7" name="List Box 214">
              <controlPr defaultSize="0" autoLine="0" autoPict="0">
                <anchor moveWithCells="1">
                  <from>
                    <xdr:col>3332</xdr:col>
                    <xdr:colOff>0</xdr:colOff>
                    <xdr:row>327686</xdr:row>
                    <xdr:rowOff>57150</xdr:rowOff>
                  </from>
                  <to>
                    <xdr:col>3333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8" name="List Box 215">
              <controlPr defaultSize="0" autoLine="0" autoPict="0">
                <anchor moveWithCells="1">
                  <from>
                    <xdr:col>3332</xdr:col>
                    <xdr:colOff>0</xdr:colOff>
                    <xdr:row>393222</xdr:row>
                    <xdr:rowOff>57150</xdr:rowOff>
                  </from>
                  <to>
                    <xdr:col>3333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9" name="List Box 216">
              <controlPr defaultSize="0" autoLine="0" autoPict="0">
                <anchor moveWithCells="1">
                  <from>
                    <xdr:col>3332</xdr:col>
                    <xdr:colOff>0</xdr:colOff>
                    <xdr:row>458758</xdr:row>
                    <xdr:rowOff>57150</xdr:rowOff>
                  </from>
                  <to>
                    <xdr:col>3333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20" name="List Box 217">
              <controlPr defaultSize="0" autoLine="0" autoPict="0">
                <anchor moveWithCells="1">
                  <from>
                    <xdr:col>3332</xdr:col>
                    <xdr:colOff>0</xdr:colOff>
                    <xdr:row>524294</xdr:row>
                    <xdr:rowOff>57150</xdr:rowOff>
                  </from>
                  <to>
                    <xdr:col>3333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1" name="List Box 218">
              <controlPr defaultSize="0" autoLine="0" autoPict="0">
                <anchor moveWithCells="1">
                  <from>
                    <xdr:col>3332</xdr:col>
                    <xdr:colOff>0</xdr:colOff>
                    <xdr:row>589830</xdr:row>
                    <xdr:rowOff>57150</xdr:rowOff>
                  </from>
                  <to>
                    <xdr:col>3333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2" name="List Box 219">
              <controlPr defaultSize="0" autoLine="0" autoPict="0">
                <anchor moveWithCells="1">
                  <from>
                    <xdr:col>3332</xdr:col>
                    <xdr:colOff>0</xdr:colOff>
                    <xdr:row>655366</xdr:row>
                    <xdr:rowOff>57150</xdr:rowOff>
                  </from>
                  <to>
                    <xdr:col>3333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3" name="List Box 220">
              <controlPr defaultSize="0" autoLine="0" autoPict="0">
                <anchor moveWithCells="1">
                  <from>
                    <xdr:col>3332</xdr:col>
                    <xdr:colOff>0</xdr:colOff>
                    <xdr:row>720902</xdr:row>
                    <xdr:rowOff>57150</xdr:rowOff>
                  </from>
                  <to>
                    <xdr:col>3333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4" name="List Box 221">
              <controlPr defaultSize="0" autoLine="0" autoPict="0">
                <anchor moveWithCells="1">
                  <from>
                    <xdr:col>3332</xdr:col>
                    <xdr:colOff>0</xdr:colOff>
                    <xdr:row>786438</xdr:row>
                    <xdr:rowOff>57150</xdr:rowOff>
                  </from>
                  <to>
                    <xdr:col>3333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5" name="List Box 222">
              <controlPr defaultSize="0" autoLine="0" autoPict="0">
                <anchor moveWithCells="1">
                  <from>
                    <xdr:col>3332</xdr:col>
                    <xdr:colOff>0</xdr:colOff>
                    <xdr:row>851974</xdr:row>
                    <xdr:rowOff>57150</xdr:rowOff>
                  </from>
                  <to>
                    <xdr:col>3333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6" name="List Box 223">
              <controlPr defaultSize="0" autoLine="0" autoPict="0">
                <anchor moveWithCells="1">
                  <from>
                    <xdr:col>3332</xdr:col>
                    <xdr:colOff>0</xdr:colOff>
                    <xdr:row>917510</xdr:row>
                    <xdr:rowOff>57150</xdr:rowOff>
                  </from>
                  <to>
                    <xdr:col>3333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7" name="List Box 224">
              <controlPr defaultSize="0" autoLine="0" autoPict="0">
                <anchor moveWithCells="1">
                  <from>
                    <xdr:col>3332</xdr:col>
                    <xdr:colOff>0</xdr:colOff>
                    <xdr:row>983046</xdr:row>
                    <xdr:rowOff>57150</xdr:rowOff>
                  </from>
                  <to>
                    <xdr:col>3333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8" name="List Box 225">
              <controlPr defaultSize="0" autoLine="0" autoPict="0">
                <anchor moveWithCells="1">
                  <from>
                    <xdr:col>3588</xdr:col>
                    <xdr:colOff>0</xdr:colOff>
                    <xdr:row>10</xdr:row>
                    <xdr:rowOff>57150</xdr:rowOff>
                  </from>
                  <to>
                    <xdr:col>3589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9" name="List Box 226">
              <controlPr defaultSize="0" autoLine="0" autoPict="0">
                <anchor moveWithCells="1">
                  <from>
                    <xdr:col>3588</xdr:col>
                    <xdr:colOff>0</xdr:colOff>
                    <xdr:row>65542</xdr:row>
                    <xdr:rowOff>57150</xdr:rowOff>
                  </from>
                  <to>
                    <xdr:col>3589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30" name="List Box 227">
              <controlPr defaultSize="0" autoLine="0" autoPict="0">
                <anchor moveWithCells="1">
                  <from>
                    <xdr:col>3588</xdr:col>
                    <xdr:colOff>0</xdr:colOff>
                    <xdr:row>131078</xdr:row>
                    <xdr:rowOff>57150</xdr:rowOff>
                  </from>
                  <to>
                    <xdr:col>3589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1" name="List Box 228">
              <controlPr defaultSize="0" autoLine="0" autoPict="0">
                <anchor moveWithCells="1">
                  <from>
                    <xdr:col>3588</xdr:col>
                    <xdr:colOff>0</xdr:colOff>
                    <xdr:row>196614</xdr:row>
                    <xdr:rowOff>57150</xdr:rowOff>
                  </from>
                  <to>
                    <xdr:col>3589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2" name="List Box 229">
              <controlPr defaultSize="0" autoLine="0" autoPict="0">
                <anchor moveWithCells="1">
                  <from>
                    <xdr:col>3588</xdr:col>
                    <xdr:colOff>0</xdr:colOff>
                    <xdr:row>262150</xdr:row>
                    <xdr:rowOff>57150</xdr:rowOff>
                  </from>
                  <to>
                    <xdr:col>3589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3" name="List Box 230">
              <controlPr defaultSize="0" autoLine="0" autoPict="0">
                <anchor moveWithCells="1">
                  <from>
                    <xdr:col>3588</xdr:col>
                    <xdr:colOff>0</xdr:colOff>
                    <xdr:row>327686</xdr:row>
                    <xdr:rowOff>57150</xdr:rowOff>
                  </from>
                  <to>
                    <xdr:col>3589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4" name="List Box 231">
              <controlPr defaultSize="0" autoLine="0" autoPict="0">
                <anchor moveWithCells="1">
                  <from>
                    <xdr:col>3588</xdr:col>
                    <xdr:colOff>0</xdr:colOff>
                    <xdr:row>393222</xdr:row>
                    <xdr:rowOff>57150</xdr:rowOff>
                  </from>
                  <to>
                    <xdr:col>3589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5" name="List Box 232">
              <controlPr defaultSize="0" autoLine="0" autoPict="0">
                <anchor moveWithCells="1">
                  <from>
                    <xdr:col>3588</xdr:col>
                    <xdr:colOff>0</xdr:colOff>
                    <xdr:row>458758</xdr:row>
                    <xdr:rowOff>57150</xdr:rowOff>
                  </from>
                  <to>
                    <xdr:col>3589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6" name="List Box 233">
              <controlPr defaultSize="0" autoLine="0" autoPict="0">
                <anchor moveWithCells="1">
                  <from>
                    <xdr:col>3588</xdr:col>
                    <xdr:colOff>0</xdr:colOff>
                    <xdr:row>524294</xdr:row>
                    <xdr:rowOff>57150</xdr:rowOff>
                  </from>
                  <to>
                    <xdr:col>3589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7" name="List Box 234">
              <controlPr defaultSize="0" autoLine="0" autoPict="0">
                <anchor moveWithCells="1">
                  <from>
                    <xdr:col>3588</xdr:col>
                    <xdr:colOff>0</xdr:colOff>
                    <xdr:row>589830</xdr:row>
                    <xdr:rowOff>57150</xdr:rowOff>
                  </from>
                  <to>
                    <xdr:col>3589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8" name="List Box 235">
              <controlPr defaultSize="0" autoLine="0" autoPict="0">
                <anchor moveWithCells="1">
                  <from>
                    <xdr:col>3588</xdr:col>
                    <xdr:colOff>0</xdr:colOff>
                    <xdr:row>655366</xdr:row>
                    <xdr:rowOff>57150</xdr:rowOff>
                  </from>
                  <to>
                    <xdr:col>3589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9" name="List Box 236">
              <controlPr defaultSize="0" autoLine="0" autoPict="0">
                <anchor moveWithCells="1">
                  <from>
                    <xdr:col>3588</xdr:col>
                    <xdr:colOff>0</xdr:colOff>
                    <xdr:row>720902</xdr:row>
                    <xdr:rowOff>57150</xdr:rowOff>
                  </from>
                  <to>
                    <xdr:col>3589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40" name="List Box 237">
              <controlPr defaultSize="0" autoLine="0" autoPict="0">
                <anchor moveWithCells="1">
                  <from>
                    <xdr:col>3588</xdr:col>
                    <xdr:colOff>0</xdr:colOff>
                    <xdr:row>786438</xdr:row>
                    <xdr:rowOff>57150</xdr:rowOff>
                  </from>
                  <to>
                    <xdr:col>3589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1" name="List Box 238">
              <controlPr defaultSize="0" autoLine="0" autoPict="0">
                <anchor moveWithCells="1">
                  <from>
                    <xdr:col>3588</xdr:col>
                    <xdr:colOff>0</xdr:colOff>
                    <xdr:row>851974</xdr:row>
                    <xdr:rowOff>57150</xdr:rowOff>
                  </from>
                  <to>
                    <xdr:col>3589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2" name="List Box 239">
              <controlPr defaultSize="0" autoLine="0" autoPict="0">
                <anchor moveWithCells="1">
                  <from>
                    <xdr:col>3588</xdr:col>
                    <xdr:colOff>0</xdr:colOff>
                    <xdr:row>917510</xdr:row>
                    <xdr:rowOff>57150</xdr:rowOff>
                  </from>
                  <to>
                    <xdr:col>3589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3" name="List Box 240">
              <controlPr defaultSize="0" autoLine="0" autoPict="0">
                <anchor moveWithCells="1">
                  <from>
                    <xdr:col>3588</xdr:col>
                    <xdr:colOff>0</xdr:colOff>
                    <xdr:row>983046</xdr:row>
                    <xdr:rowOff>57150</xdr:rowOff>
                  </from>
                  <to>
                    <xdr:col>3589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4" name="List Box 241">
              <controlPr defaultSize="0" autoLine="0" autoPict="0">
                <anchor moveWithCells="1">
                  <from>
                    <xdr:col>3844</xdr:col>
                    <xdr:colOff>0</xdr:colOff>
                    <xdr:row>10</xdr:row>
                    <xdr:rowOff>57150</xdr:rowOff>
                  </from>
                  <to>
                    <xdr:col>3845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5" name="List Box 242">
              <controlPr defaultSize="0" autoLine="0" autoPict="0">
                <anchor moveWithCells="1">
                  <from>
                    <xdr:col>3844</xdr:col>
                    <xdr:colOff>0</xdr:colOff>
                    <xdr:row>65542</xdr:row>
                    <xdr:rowOff>57150</xdr:rowOff>
                  </from>
                  <to>
                    <xdr:col>3845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6" name="List Box 243">
              <controlPr defaultSize="0" autoLine="0" autoPict="0">
                <anchor moveWithCells="1">
                  <from>
                    <xdr:col>3844</xdr:col>
                    <xdr:colOff>0</xdr:colOff>
                    <xdr:row>131078</xdr:row>
                    <xdr:rowOff>57150</xdr:rowOff>
                  </from>
                  <to>
                    <xdr:col>3845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7" name="List Box 244">
              <controlPr defaultSize="0" autoLine="0" autoPict="0">
                <anchor moveWithCells="1">
                  <from>
                    <xdr:col>3844</xdr:col>
                    <xdr:colOff>0</xdr:colOff>
                    <xdr:row>196614</xdr:row>
                    <xdr:rowOff>57150</xdr:rowOff>
                  </from>
                  <to>
                    <xdr:col>3845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8" name="List Box 245">
              <controlPr defaultSize="0" autoLine="0" autoPict="0">
                <anchor moveWithCells="1">
                  <from>
                    <xdr:col>3844</xdr:col>
                    <xdr:colOff>0</xdr:colOff>
                    <xdr:row>262150</xdr:row>
                    <xdr:rowOff>57150</xdr:rowOff>
                  </from>
                  <to>
                    <xdr:col>3845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9" name="List Box 246">
              <controlPr defaultSize="0" autoLine="0" autoPict="0">
                <anchor moveWithCells="1">
                  <from>
                    <xdr:col>3844</xdr:col>
                    <xdr:colOff>0</xdr:colOff>
                    <xdr:row>327686</xdr:row>
                    <xdr:rowOff>57150</xdr:rowOff>
                  </from>
                  <to>
                    <xdr:col>3845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50" name="List Box 247">
              <controlPr defaultSize="0" autoLine="0" autoPict="0">
                <anchor moveWithCells="1">
                  <from>
                    <xdr:col>3844</xdr:col>
                    <xdr:colOff>0</xdr:colOff>
                    <xdr:row>393222</xdr:row>
                    <xdr:rowOff>57150</xdr:rowOff>
                  </from>
                  <to>
                    <xdr:col>3845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1" name="List Box 248">
              <controlPr defaultSize="0" autoLine="0" autoPict="0">
                <anchor moveWithCells="1">
                  <from>
                    <xdr:col>3844</xdr:col>
                    <xdr:colOff>0</xdr:colOff>
                    <xdr:row>458758</xdr:row>
                    <xdr:rowOff>57150</xdr:rowOff>
                  </from>
                  <to>
                    <xdr:col>3845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2" name="List Box 249">
              <controlPr defaultSize="0" autoLine="0" autoPict="0">
                <anchor moveWithCells="1">
                  <from>
                    <xdr:col>3844</xdr:col>
                    <xdr:colOff>0</xdr:colOff>
                    <xdr:row>524294</xdr:row>
                    <xdr:rowOff>57150</xdr:rowOff>
                  </from>
                  <to>
                    <xdr:col>3845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3" name="List Box 250">
              <controlPr defaultSize="0" autoLine="0" autoPict="0">
                <anchor moveWithCells="1">
                  <from>
                    <xdr:col>3844</xdr:col>
                    <xdr:colOff>0</xdr:colOff>
                    <xdr:row>589830</xdr:row>
                    <xdr:rowOff>57150</xdr:rowOff>
                  </from>
                  <to>
                    <xdr:col>3845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4" name="List Box 251">
              <controlPr defaultSize="0" autoLine="0" autoPict="0">
                <anchor moveWithCells="1">
                  <from>
                    <xdr:col>3844</xdr:col>
                    <xdr:colOff>0</xdr:colOff>
                    <xdr:row>655366</xdr:row>
                    <xdr:rowOff>57150</xdr:rowOff>
                  </from>
                  <to>
                    <xdr:col>3845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5" name="List Box 252">
              <controlPr defaultSize="0" autoLine="0" autoPict="0">
                <anchor moveWithCells="1">
                  <from>
                    <xdr:col>3844</xdr:col>
                    <xdr:colOff>0</xdr:colOff>
                    <xdr:row>720902</xdr:row>
                    <xdr:rowOff>57150</xdr:rowOff>
                  </from>
                  <to>
                    <xdr:col>3845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6" name="List Box 253">
              <controlPr defaultSize="0" autoLine="0" autoPict="0">
                <anchor moveWithCells="1">
                  <from>
                    <xdr:col>3844</xdr:col>
                    <xdr:colOff>0</xdr:colOff>
                    <xdr:row>786438</xdr:row>
                    <xdr:rowOff>57150</xdr:rowOff>
                  </from>
                  <to>
                    <xdr:col>3845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7" name="List Box 254">
              <controlPr defaultSize="0" autoLine="0" autoPict="0">
                <anchor moveWithCells="1">
                  <from>
                    <xdr:col>3844</xdr:col>
                    <xdr:colOff>0</xdr:colOff>
                    <xdr:row>851974</xdr:row>
                    <xdr:rowOff>57150</xdr:rowOff>
                  </from>
                  <to>
                    <xdr:col>3845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8" name="List Box 255">
              <controlPr defaultSize="0" autoLine="0" autoPict="0">
                <anchor moveWithCells="1">
                  <from>
                    <xdr:col>3844</xdr:col>
                    <xdr:colOff>0</xdr:colOff>
                    <xdr:row>917510</xdr:row>
                    <xdr:rowOff>57150</xdr:rowOff>
                  </from>
                  <to>
                    <xdr:col>3845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9" name="List Box 256">
              <controlPr defaultSize="0" autoLine="0" autoPict="0">
                <anchor moveWithCells="1">
                  <from>
                    <xdr:col>3844</xdr:col>
                    <xdr:colOff>0</xdr:colOff>
                    <xdr:row>983046</xdr:row>
                    <xdr:rowOff>57150</xdr:rowOff>
                  </from>
                  <to>
                    <xdr:col>3845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60" name="List Box 257">
              <controlPr defaultSize="0" autoLine="0" autoPict="0">
                <anchor moveWithCells="1">
                  <from>
                    <xdr:col>4100</xdr:col>
                    <xdr:colOff>0</xdr:colOff>
                    <xdr:row>10</xdr:row>
                    <xdr:rowOff>57150</xdr:rowOff>
                  </from>
                  <to>
                    <xdr:col>4101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61" name="List Box 258">
              <controlPr defaultSize="0" autoLine="0" autoPict="0">
                <anchor moveWithCells="1">
                  <from>
                    <xdr:col>4100</xdr:col>
                    <xdr:colOff>0</xdr:colOff>
                    <xdr:row>65542</xdr:row>
                    <xdr:rowOff>57150</xdr:rowOff>
                  </from>
                  <to>
                    <xdr:col>4101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2" name="List Box 259">
              <controlPr defaultSize="0" autoLine="0" autoPict="0">
                <anchor moveWithCells="1">
                  <from>
                    <xdr:col>4100</xdr:col>
                    <xdr:colOff>0</xdr:colOff>
                    <xdr:row>131078</xdr:row>
                    <xdr:rowOff>57150</xdr:rowOff>
                  </from>
                  <to>
                    <xdr:col>4101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3" name="List Box 260">
              <controlPr defaultSize="0" autoLine="0" autoPict="0">
                <anchor moveWithCells="1">
                  <from>
                    <xdr:col>4100</xdr:col>
                    <xdr:colOff>0</xdr:colOff>
                    <xdr:row>196614</xdr:row>
                    <xdr:rowOff>57150</xdr:rowOff>
                  </from>
                  <to>
                    <xdr:col>4101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4" name="List Box 261">
              <controlPr defaultSize="0" autoLine="0" autoPict="0">
                <anchor moveWithCells="1">
                  <from>
                    <xdr:col>4100</xdr:col>
                    <xdr:colOff>0</xdr:colOff>
                    <xdr:row>262150</xdr:row>
                    <xdr:rowOff>57150</xdr:rowOff>
                  </from>
                  <to>
                    <xdr:col>4101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5" name="List Box 262">
              <controlPr defaultSize="0" autoLine="0" autoPict="0">
                <anchor moveWithCells="1">
                  <from>
                    <xdr:col>4100</xdr:col>
                    <xdr:colOff>0</xdr:colOff>
                    <xdr:row>327686</xdr:row>
                    <xdr:rowOff>57150</xdr:rowOff>
                  </from>
                  <to>
                    <xdr:col>4101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6" name="List Box 263">
              <controlPr defaultSize="0" autoLine="0" autoPict="0">
                <anchor moveWithCells="1">
                  <from>
                    <xdr:col>4100</xdr:col>
                    <xdr:colOff>0</xdr:colOff>
                    <xdr:row>393222</xdr:row>
                    <xdr:rowOff>57150</xdr:rowOff>
                  </from>
                  <to>
                    <xdr:col>4101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7" name="List Box 264">
              <controlPr defaultSize="0" autoLine="0" autoPict="0">
                <anchor moveWithCells="1">
                  <from>
                    <xdr:col>4100</xdr:col>
                    <xdr:colOff>0</xdr:colOff>
                    <xdr:row>458758</xdr:row>
                    <xdr:rowOff>57150</xdr:rowOff>
                  </from>
                  <to>
                    <xdr:col>4101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8" name="List Box 265">
              <controlPr defaultSize="0" autoLine="0" autoPict="0">
                <anchor moveWithCells="1">
                  <from>
                    <xdr:col>4100</xdr:col>
                    <xdr:colOff>0</xdr:colOff>
                    <xdr:row>524294</xdr:row>
                    <xdr:rowOff>57150</xdr:rowOff>
                  </from>
                  <to>
                    <xdr:col>4101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9" name="List Box 266">
              <controlPr defaultSize="0" autoLine="0" autoPict="0">
                <anchor moveWithCells="1">
                  <from>
                    <xdr:col>4100</xdr:col>
                    <xdr:colOff>0</xdr:colOff>
                    <xdr:row>589830</xdr:row>
                    <xdr:rowOff>57150</xdr:rowOff>
                  </from>
                  <to>
                    <xdr:col>4101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70" name="List Box 267">
              <controlPr defaultSize="0" autoLine="0" autoPict="0">
                <anchor moveWithCells="1">
                  <from>
                    <xdr:col>4100</xdr:col>
                    <xdr:colOff>0</xdr:colOff>
                    <xdr:row>655366</xdr:row>
                    <xdr:rowOff>57150</xdr:rowOff>
                  </from>
                  <to>
                    <xdr:col>4101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1" name="List Box 268">
              <controlPr defaultSize="0" autoLine="0" autoPict="0">
                <anchor moveWithCells="1">
                  <from>
                    <xdr:col>4100</xdr:col>
                    <xdr:colOff>0</xdr:colOff>
                    <xdr:row>720902</xdr:row>
                    <xdr:rowOff>57150</xdr:rowOff>
                  </from>
                  <to>
                    <xdr:col>4101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2" name="List Box 269">
              <controlPr defaultSize="0" autoLine="0" autoPict="0">
                <anchor moveWithCells="1">
                  <from>
                    <xdr:col>4100</xdr:col>
                    <xdr:colOff>0</xdr:colOff>
                    <xdr:row>786438</xdr:row>
                    <xdr:rowOff>57150</xdr:rowOff>
                  </from>
                  <to>
                    <xdr:col>4101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3" name="List Box 270">
              <controlPr defaultSize="0" autoLine="0" autoPict="0">
                <anchor moveWithCells="1">
                  <from>
                    <xdr:col>4100</xdr:col>
                    <xdr:colOff>0</xdr:colOff>
                    <xdr:row>851974</xdr:row>
                    <xdr:rowOff>57150</xdr:rowOff>
                  </from>
                  <to>
                    <xdr:col>4101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4" name="List Box 271">
              <controlPr defaultSize="0" autoLine="0" autoPict="0">
                <anchor moveWithCells="1">
                  <from>
                    <xdr:col>4100</xdr:col>
                    <xdr:colOff>0</xdr:colOff>
                    <xdr:row>917510</xdr:row>
                    <xdr:rowOff>57150</xdr:rowOff>
                  </from>
                  <to>
                    <xdr:col>4101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5" name="List Box 272">
              <controlPr defaultSize="0" autoLine="0" autoPict="0">
                <anchor moveWithCells="1">
                  <from>
                    <xdr:col>4100</xdr:col>
                    <xdr:colOff>0</xdr:colOff>
                    <xdr:row>983046</xdr:row>
                    <xdr:rowOff>57150</xdr:rowOff>
                  </from>
                  <to>
                    <xdr:col>4101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6" name="List Box 273">
              <controlPr defaultSize="0" autoLine="0" autoPict="0">
                <anchor moveWithCells="1">
                  <from>
                    <xdr:col>4356</xdr:col>
                    <xdr:colOff>0</xdr:colOff>
                    <xdr:row>10</xdr:row>
                    <xdr:rowOff>57150</xdr:rowOff>
                  </from>
                  <to>
                    <xdr:col>4357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7" name="List Box 274">
              <controlPr defaultSize="0" autoLine="0" autoPict="0">
                <anchor moveWithCells="1">
                  <from>
                    <xdr:col>4356</xdr:col>
                    <xdr:colOff>0</xdr:colOff>
                    <xdr:row>65542</xdr:row>
                    <xdr:rowOff>57150</xdr:rowOff>
                  </from>
                  <to>
                    <xdr:col>4357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8" name="List Box 275">
              <controlPr defaultSize="0" autoLine="0" autoPict="0">
                <anchor moveWithCells="1">
                  <from>
                    <xdr:col>4356</xdr:col>
                    <xdr:colOff>0</xdr:colOff>
                    <xdr:row>131078</xdr:row>
                    <xdr:rowOff>57150</xdr:rowOff>
                  </from>
                  <to>
                    <xdr:col>4357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9" name="List Box 276">
              <controlPr defaultSize="0" autoLine="0" autoPict="0">
                <anchor moveWithCells="1">
                  <from>
                    <xdr:col>4356</xdr:col>
                    <xdr:colOff>0</xdr:colOff>
                    <xdr:row>196614</xdr:row>
                    <xdr:rowOff>57150</xdr:rowOff>
                  </from>
                  <to>
                    <xdr:col>4357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80" name="List Box 277">
              <controlPr defaultSize="0" autoLine="0" autoPict="0">
                <anchor moveWithCells="1">
                  <from>
                    <xdr:col>4356</xdr:col>
                    <xdr:colOff>0</xdr:colOff>
                    <xdr:row>262150</xdr:row>
                    <xdr:rowOff>57150</xdr:rowOff>
                  </from>
                  <to>
                    <xdr:col>4357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81" name="List Box 278">
              <controlPr defaultSize="0" autoLine="0" autoPict="0">
                <anchor moveWithCells="1">
                  <from>
                    <xdr:col>4356</xdr:col>
                    <xdr:colOff>0</xdr:colOff>
                    <xdr:row>327686</xdr:row>
                    <xdr:rowOff>57150</xdr:rowOff>
                  </from>
                  <to>
                    <xdr:col>4357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2" name="List Box 279">
              <controlPr defaultSize="0" autoLine="0" autoPict="0">
                <anchor moveWithCells="1">
                  <from>
                    <xdr:col>4356</xdr:col>
                    <xdr:colOff>0</xdr:colOff>
                    <xdr:row>393222</xdr:row>
                    <xdr:rowOff>57150</xdr:rowOff>
                  </from>
                  <to>
                    <xdr:col>4357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3" name="List Box 280">
              <controlPr defaultSize="0" autoLine="0" autoPict="0">
                <anchor moveWithCells="1">
                  <from>
                    <xdr:col>4356</xdr:col>
                    <xdr:colOff>0</xdr:colOff>
                    <xdr:row>458758</xdr:row>
                    <xdr:rowOff>57150</xdr:rowOff>
                  </from>
                  <to>
                    <xdr:col>4357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4" name="List Box 281">
              <controlPr defaultSize="0" autoLine="0" autoPict="0">
                <anchor moveWithCells="1">
                  <from>
                    <xdr:col>4356</xdr:col>
                    <xdr:colOff>0</xdr:colOff>
                    <xdr:row>524294</xdr:row>
                    <xdr:rowOff>57150</xdr:rowOff>
                  </from>
                  <to>
                    <xdr:col>4357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5" name="List Box 282">
              <controlPr defaultSize="0" autoLine="0" autoPict="0">
                <anchor moveWithCells="1">
                  <from>
                    <xdr:col>4356</xdr:col>
                    <xdr:colOff>0</xdr:colOff>
                    <xdr:row>589830</xdr:row>
                    <xdr:rowOff>57150</xdr:rowOff>
                  </from>
                  <to>
                    <xdr:col>4357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6" name="List Box 283">
              <controlPr defaultSize="0" autoLine="0" autoPict="0">
                <anchor moveWithCells="1">
                  <from>
                    <xdr:col>4356</xdr:col>
                    <xdr:colOff>0</xdr:colOff>
                    <xdr:row>655366</xdr:row>
                    <xdr:rowOff>57150</xdr:rowOff>
                  </from>
                  <to>
                    <xdr:col>4357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7" name="List Box 284">
              <controlPr defaultSize="0" autoLine="0" autoPict="0">
                <anchor moveWithCells="1">
                  <from>
                    <xdr:col>4356</xdr:col>
                    <xdr:colOff>0</xdr:colOff>
                    <xdr:row>720902</xdr:row>
                    <xdr:rowOff>57150</xdr:rowOff>
                  </from>
                  <to>
                    <xdr:col>4357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8" name="List Box 285">
              <controlPr defaultSize="0" autoLine="0" autoPict="0">
                <anchor moveWithCells="1">
                  <from>
                    <xdr:col>4356</xdr:col>
                    <xdr:colOff>0</xdr:colOff>
                    <xdr:row>786438</xdr:row>
                    <xdr:rowOff>57150</xdr:rowOff>
                  </from>
                  <to>
                    <xdr:col>4357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9" name="List Box 286">
              <controlPr defaultSize="0" autoLine="0" autoPict="0">
                <anchor moveWithCells="1">
                  <from>
                    <xdr:col>4356</xdr:col>
                    <xdr:colOff>0</xdr:colOff>
                    <xdr:row>851974</xdr:row>
                    <xdr:rowOff>57150</xdr:rowOff>
                  </from>
                  <to>
                    <xdr:col>4357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90" name="List Box 287">
              <controlPr defaultSize="0" autoLine="0" autoPict="0">
                <anchor moveWithCells="1">
                  <from>
                    <xdr:col>4356</xdr:col>
                    <xdr:colOff>0</xdr:colOff>
                    <xdr:row>917510</xdr:row>
                    <xdr:rowOff>57150</xdr:rowOff>
                  </from>
                  <to>
                    <xdr:col>4357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91" name="List Box 288">
              <controlPr defaultSize="0" autoLine="0" autoPict="0">
                <anchor moveWithCells="1">
                  <from>
                    <xdr:col>4356</xdr:col>
                    <xdr:colOff>0</xdr:colOff>
                    <xdr:row>983046</xdr:row>
                    <xdr:rowOff>57150</xdr:rowOff>
                  </from>
                  <to>
                    <xdr:col>4357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2" name="List Box 289">
              <controlPr defaultSize="0" autoLine="0" autoPict="0">
                <anchor moveWithCells="1">
                  <from>
                    <xdr:col>4612</xdr:col>
                    <xdr:colOff>0</xdr:colOff>
                    <xdr:row>10</xdr:row>
                    <xdr:rowOff>57150</xdr:rowOff>
                  </from>
                  <to>
                    <xdr:col>4613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3" name="List Box 290">
              <controlPr defaultSize="0" autoLine="0" autoPict="0">
                <anchor moveWithCells="1">
                  <from>
                    <xdr:col>4612</xdr:col>
                    <xdr:colOff>0</xdr:colOff>
                    <xdr:row>65542</xdr:row>
                    <xdr:rowOff>57150</xdr:rowOff>
                  </from>
                  <to>
                    <xdr:col>4613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4" name="List Box 291">
              <controlPr defaultSize="0" autoLine="0" autoPict="0">
                <anchor moveWithCells="1">
                  <from>
                    <xdr:col>4612</xdr:col>
                    <xdr:colOff>0</xdr:colOff>
                    <xdr:row>131078</xdr:row>
                    <xdr:rowOff>57150</xdr:rowOff>
                  </from>
                  <to>
                    <xdr:col>4613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5" name="List Box 292">
              <controlPr defaultSize="0" autoLine="0" autoPict="0">
                <anchor moveWithCells="1">
                  <from>
                    <xdr:col>4612</xdr:col>
                    <xdr:colOff>0</xdr:colOff>
                    <xdr:row>196614</xdr:row>
                    <xdr:rowOff>57150</xdr:rowOff>
                  </from>
                  <to>
                    <xdr:col>4613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6" name="List Box 293">
              <controlPr defaultSize="0" autoLine="0" autoPict="0">
                <anchor moveWithCells="1">
                  <from>
                    <xdr:col>4612</xdr:col>
                    <xdr:colOff>0</xdr:colOff>
                    <xdr:row>262150</xdr:row>
                    <xdr:rowOff>57150</xdr:rowOff>
                  </from>
                  <to>
                    <xdr:col>4613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7" name="List Box 294">
              <controlPr defaultSize="0" autoLine="0" autoPict="0">
                <anchor moveWithCells="1">
                  <from>
                    <xdr:col>4612</xdr:col>
                    <xdr:colOff>0</xdr:colOff>
                    <xdr:row>327686</xdr:row>
                    <xdr:rowOff>57150</xdr:rowOff>
                  </from>
                  <to>
                    <xdr:col>4613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8" name="List Box 295">
              <controlPr defaultSize="0" autoLine="0" autoPict="0">
                <anchor moveWithCells="1">
                  <from>
                    <xdr:col>4612</xdr:col>
                    <xdr:colOff>0</xdr:colOff>
                    <xdr:row>393222</xdr:row>
                    <xdr:rowOff>57150</xdr:rowOff>
                  </from>
                  <to>
                    <xdr:col>4613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9" name="List Box 296">
              <controlPr defaultSize="0" autoLine="0" autoPict="0">
                <anchor moveWithCells="1">
                  <from>
                    <xdr:col>4612</xdr:col>
                    <xdr:colOff>0</xdr:colOff>
                    <xdr:row>458758</xdr:row>
                    <xdr:rowOff>57150</xdr:rowOff>
                  </from>
                  <to>
                    <xdr:col>4613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00" name="List Box 297">
              <controlPr defaultSize="0" autoLine="0" autoPict="0">
                <anchor moveWithCells="1">
                  <from>
                    <xdr:col>4612</xdr:col>
                    <xdr:colOff>0</xdr:colOff>
                    <xdr:row>524294</xdr:row>
                    <xdr:rowOff>57150</xdr:rowOff>
                  </from>
                  <to>
                    <xdr:col>4613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01" name="List Box 298">
              <controlPr defaultSize="0" autoLine="0" autoPict="0">
                <anchor moveWithCells="1">
                  <from>
                    <xdr:col>4612</xdr:col>
                    <xdr:colOff>0</xdr:colOff>
                    <xdr:row>589830</xdr:row>
                    <xdr:rowOff>57150</xdr:rowOff>
                  </from>
                  <to>
                    <xdr:col>4613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2" name="List Box 299">
              <controlPr defaultSize="0" autoLine="0" autoPict="0">
                <anchor moveWithCells="1">
                  <from>
                    <xdr:col>4612</xdr:col>
                    <xdr:colOff>0</xdr:colOff>
                    <xdr:row>655366</xdr:row>
                    <xdr:rowOff>57150</xdr:rowOff>
                  </from>
                  <to>
                    <xdr:col>4613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03" name="List Box 300">
              <controlPr defaultSize="0" autoLine="0" autoPict="0">
                <anchor moveWithCells="1">
                  <from>
                    <xdr:col>4612</xdr:col>
                    <xdr:colOff>0</xdr:colOff>
                    <xdr:row>720902</xdr:row>
                    <xdr:rowOff>57150</xdr:rowOff>
                  </from>
                  <to>
                    <xdr:col>4613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04" name="List Box 301">
              <controlPr defaultSize="0" autoLine="0" autoPict="0">
                <anchor moveWithCells="1">
                  <from>
                    <xdr:col>4612</xdr:col>
                    <xdr:colOff>0</xdr:colOff>
                    <xdr:row>786438</xdr:row>
                    <xdr:rowOff>57150</xdr:rowOff>
                  </from>
                  <to>
                    <xdr:col>4613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5" name="List Box 302">
              <controlPr defaultSize="0" autoLine="0" autoPict="0">
                <anchor moveWithCells="1">
                  <from>
                    <xdr:col>4612</xdr:col>
                    <xdr:colOff>0</xdr:colOff>
                    <xdr:row>851974</xdr:row>
                    <xdr:rowOff>57150</xdr:rowOff>
                  </from>
                  <to>
                    <xdr:col>4613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06" name="List Box 303">
              <controlPr defaultSize="0" autoLine="0" autoPict="0">
                <anchor moveWithCells="1">
                  <from>
                    <xdr:col>4612</xdr:col>
                    <xdr:colOff>0</xdr:colOff>
                    <xdr:row>917510</xdr:row>
                    <xdr:rowOff>57150</xdr:rowOff>
                  </from>
                  <to>
                    <xdr:col>4613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7" name="List Box 304">
              <controlPr defaultSize="0" autoLine="0" autoPict="0">
                <anchor moveWithCells="1">
                  <from>
                    <xdr:col>4612</xdr:col>
                    <xdr:colOff>0</xdr:colOff>
                    <xdr:row>983046</xdr:row>
                    <xdr:rowOff>57150</xdr:rowOff>
                  </from>
                  <to>
                    <xdr:col>4613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8" name="List Box 305">
              <controlPr defaultSize="0" autoLine="0" autoPict="0">
                <anchor moveWithCells="1">
                  <from>
                    <xdr:col>4868</xdr:col>
                    <xdr:colOff>0</xdr:colOff>
                    <xdr:row>10</xdr:row>
                    <xdr:rowOff>57150</xdr:rowOff>
                  </from>
                  <to>
                    <xdr:col>4869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9" name="List Box 306">
              <controlPr defaultSize="0" autoLine="0" autoPict="0">
                <anchor moveWithCells="1">
                  <from>
                    <xdr:col>4868</xdr:col>
                    <xdr:colOff>0</xdr:colOff>
                    <xdr:row>65542</xdr:row>
                    <xdr:rowOff>57150</xdr:rowOff>
                  </from>
                  <to>
                    <xdr:col>4869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10" name="List Box 307">
              <controlPr defaultSize="0" autoLine="0" autoPict="0">
                <anchor moveWithCells="1">
                  <from>
                    <xdr:col>4868</xdr:col>
                    <xdr:colOff>0</xdr:colOff>
                    <xdr:row>131078</xdr:row>
                    <xdr:rowOff>57150</xdr:rowOff>
                  </from>
                  <to>
                    <xdr:col>4869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1" name="List Box 308">
              <controlPr defaultSize="0" autoLine="0" autoPict="0">
                <anchor moveWithCells="1">
                  <from>
                    <xdr:col>4868</xdr:col>
                    <xdr:colOff>0</xdr:colOff>
                    <xdr:row>196614</xdr:row>
                    <xdr:rowOff>57150</xdr:rowOff>
                  </from>
                  <to>
                    <xdr:col>4869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2" name="List Box 309">
              <controlPr defaultSize="0" autoLine="0" autoPict="0">
                <anchor moveWithCells="1">
                  <from>
                    <xdr:col>4868</xdr:col>
                    <xdr:colOff>0</xdr:colOff>
                    <xdr:row>262150</xdr:row>
                    <xdr:rowOff>57150</xdr:rowOff>
                  </from>
                  <to>
                    <xdr:col>4869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3" name="List Box 310">
              <controlPr defaultSize="0" autoLine="0" autoPict="0">
                <anchor moveWithCells="1">
                  <from>
                    <xdr:col>4868</xdr:col>
                    <xdr:colOff>0</xdr:colOff>
                    <xdr:row>327686</xdr:row>
                    <xdr:rowOff>57150</xdr:rowOff>
                  </from>
                  <to>
                    <xdr:col>4869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4" name="List Box 311">
              <controlPr defaultSize="0" autoLine="0" autoPict="0">
                <anchor moveWithCells="1">
                  <from>
                    <xdr:col>4868</xdr:col>
                    <xdr:colOff>0</xdr:colOff>
                    <xdr:row>393222</xdr:row>
                    <xdr:rowOff>57150</xdr:rowOff>
                  </from>
                  <to>
                    <xdr:col>4869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5" name="List Box 312">
              <controlPr defaultSize="0" autoLine="0" autoPict="0">
                <anchor moveWithCells="1">
                  <from>
                    <xdr:col>4868</xdr:col>
                    <xdr:colOff>0</xdr:colOff>
                    <xdr:row>458758</xdr:row>
                    <xdr:rowOff>57150</xdr:rowOff>
                  </from>
                  <to>
                    <xdr:col>4869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6" name="List Box 313">
              <controlPr defaultSize="0" autoLine="0" autoPict="0">
                <anchor moveWithCells="1">
                  <from>
                    <xdr:col>4868</xdr:col>
                    <xdr:colOff>0</xdr:colOff>
                    <xdr:row>524294</xdr:row>
                    <xdr:rowOff>57150</xdr:rowOff>
                  </from>
                  <to>
                    <xdr:col>4869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7" name="List Box 314">
              <controlPr defaultSize="0" autoLine="0" autoPict="0">
                <anchor moveWithCells="1">
                  <from>
                    <xdr:col>4868</xdr:col>
                    <xdr:colOff>0</xdr:colOff>
                    <xdr:row>589830</xdr:row>
                    <xdr:rowOff>57150</xdr:rowOff>
                  </from>
                  <to>
                    <xdr:col>4869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8" name="List Box 315">
              <controlPr defaultSize="0" autoLine="0" autoPict="0">
                <anchor moveWithCells="1">
                  <from>
                    <xdr:col>4868</xdr:col>
                    <xdr:colOff>0</xdr:colOff>
                    <xdr:row>655366</xdr:row>
                    <xdr:rowOff>57150</xdr:rowOff>
                  </from>
                  <to>
                    <xdr:col>4869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9" name="List Box 316">
              <controlPr defaultSize="0" autoLine="0" autoPict="0">
                <anchor moveWithCells="1">
                  <from>
                    <xdr:col>4868</xdr:col>
                    <xdr:colOff>0</xdr:colOff>
                    <xdr:row>720902</xdr:row>
                    <xdr:rowOff>57150</xdr:rowOff>
                  </from>
                  <to>
                    <xdr:col>4869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20" name="List Box 317">
              <controlPr defaultSize="0" autoLine="0" autoPict="0">
                <anchor moveWithCells="1">
                  <from>
                    <xdr:col>4868</xdr:col>
                    <xdr:colOff>0</xdr:colOff>
                    <xdr:row>786438</xdr:row>
                    <xdr:rowOff>57150</xdr:rowOff>
                  </from>
                  <to>
                    <xdr:col>4869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21" name="List Box 318">
              <controlPr defaultSize="0" autoLine="0" autoPict="0">
                <anchor moveWithCells="1">
                  <from>
                    <xdr:col>4868</xdr:col>
                    <xdr:colOff>0</xdr:colOff>
                    <xdr:row>851974</xdr:row>
                    <xdr:rowOff>57150</xdr:rowOff>
                  </from>
                  <to>
                    <xdr:col>4869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22" name="List Box 319">
              <controlPr defaultSize="0" autoLine="0" autoPict="0">
                <anchor moveWithCells="1">
                  <from>
                    <xdr:col>4868</xdr:col>
                    <xdr:colOff>0</xdr:colOff>
                    <xdr:row>917510</xdr:row>
                    <xdr:rowOff>57150</xdr:rowOff>
                  </from>
                  <to>
                    <xdr:col>4869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23" name="List Box 320">
              <controlPr defaultSize="0" autoLine="0" autoPict="0">
                <anchor moveWithCells="1">
                  <from>
                    <xdr:col>4868</xdr:col>
                    <xdr:colOff>0</xdr:colOff>
                    <xdr:row>983046</xdr:row>
                    <xdr:rowOff>57150</xdr:rowOff>
                  </from>
                  <to>
                    <xdr:col>4869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24" name="List Box 321">
              <controlPr defaultSize="0" autoLine="0" autoPict="0">
                <anchor moveWithCells="1">
                  <from>
                    <xdr:col>5124</xdr:col>
                    <xdr:colOff>0</xdr:colOff>
                    <xdr:row>10</xdr:row>
                    <xdr:rowOff>57150</xdr:rowOff>
                  </from>
                  <to>
                    <xdr:col>5125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25" name="List Box 322">
              <controlPr defaultSize="0" autoLine="0" autoPict="0">
                <anchor moveWithCells="1">
                  <from>
                    <xdr:col>5124</xdr:col>
                    <xdr:colOff>0</xdr:colOff>
                    <xdr:row>65542</xdr:row>
                    <xdr:rowOff>57150</xdr:rowOff>
                  </from>
                  <to>
                    <xdr:col>5125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26" name="List Box 323">
              <controlPr defaultSize="0" autoLine="0" autoPict="0">
                <anchor moveWithCells="1">
                  <from>
                    <xdr:col>5124</xdr:col>
                    <xdr:colOff>0</xdr:colOff>
                    <xdr:row>131078</xdr:row>
                    <xdr:rowOff>57150</xdr:rowOff>
                  </from>
                  <to>
                    <xdr:col>5125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27" name="List Box 324">
              <controlPr defaultSize="0" autoLine="0" autoPict="0">
                <anchor moveWithCells="1">
                  <from>
                    <xdr:col>5124</xdr:col>
                    <xdr:colOff>0</xdr:colOff>
                    <xdr:row>196614</xdr:row>
                    <xdr:rowOff>57150</xdr:rowOff>
                  </from>
                  <to>
                    <xdr:col>5125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28" name="List Box 325">
              <controlPr defaultSize="0" autoLine="0" autoPict="0">
                <anchor moveWithCells="1">
                  <from>
                    <xdr:col>5124</xdr:col>
                    <xdr:colOff>0</xdr:colOff>
                    <xdr:row>262150</xdr:row>
                    <xdr:rowOff>57150</xdr:rowOff>
                  </from>
                  <to>
                    <xdr:col>5125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9" name="List Box 326">
              <controlPr defaultSize="0" autoLine="0" autoPict="0">
                <anchor moveWithCells="1">
                  <from>
                    <xdr:col>5124</xdr:col>
                    <xdr:colOff>0</xdr:colOff>
                    <xdr:row>327686</xdr:row>
                    <xdr:rowOff>57150</xdr:rowOff>
                  </from>
                  <to>
                    <xdr:col>5125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30" name="List Box 327">
              <controlPr defaultSize="0" autoLine="0" autoPict="0">
                <anchor moveWithCells="1">
                  <from>
                    <xdr:col>5124</xdr:col>
                    <xdr:colOff>0</xdr:colOff>
                    <xdr:row>393222</xdr:row>
                    <xdr:rowOff>57150</xdr:rowOff>
                  </from>
                  <to>
                    <xdr:col>5125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31" name="List Box 328">
              <controlPr defaultSize="0" autoLine="0" autoPict="0">
                <anchor moveWithCells="1">
                  <from>
                    <xdr:col>5124</xdr:col>
                    <xdr:colOff>0</xdr:colOff>
                    <xdr:row>458758</xdr:row>
                    <xdr:rowOff>57150</xdr:rowOff>
                  </from>
                  <to>
                    <xdr:col>5125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32" name="List Box 329">
              <controlPr defaultSize="0" autoLine="0" autoPict="0">
                <anchor moveWithCells="1">
                  <from>
                    <xdr:col>5124</xdr:col>
                    <xdr:colOff>0</xdr:colOff>
                    <xdr:row>524294</xdr:row>
                    <xdr:rowOff>57150</xdr:rowOff>
                  </from>
                  <to>
                    <xdr:col>5125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33" name="List Box 330">
              <controlPr defaultSize="0" autoLine="0" autoPict="0">
                <anchor moveWithCells="1">
                  <from>
                    <xdr:col>5124</xdr:col>
                    <xdr:colOff>0</xdr:colOff>
                    <xdr:row>589830</xdr:row>
                    <xdr:rowOff>57150</xdr:rowOff>
                  </from>
                  <to>
                    <xdr:col>5125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34" name="List Box 331">
              <controlPr defaultSize="0" autoLine="0" autoPict="0">
                <anchor moveWithCells="1">
                  <from>
                    <xdr:col>5124</xdr:col>
                    <xdr:colOff>0</xdr:colOff>
                    <xdr:row>655366</xdr:row>
                    <xdr:rowOff>57150</xdr:rowOff>
                  </from>
                  <to>
                    <xdr:col>5125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5" name="List Box 332">
              <controlPr defaultSize="0" autoLine="0" autoPict="0">
                <anchor moveWithCells="1">
                  <from>
                    <xdr:col>5124</xdr:col>
                    <xdr:colOff>0</xdr:colOff>
                    <xdr:row>720902</xdr:row>
                    <xdr:rowOff>57150</xdr:rowOff>
                  </from>
                  <to>
                    <xdr:col>5125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36" name="List Box 333">
              <controlPr defaultSize="0" autoLine="0" autoPict="0">
                <anchor moveWithCells="1">
                  <from>
                    <xdr:col>5124</xdr:col>
                    <xdr:colOff>0</xdr:colOff>
                    <xdr:row>786438</xdr:row>
                    <xdr:rowOff>57150</xdr:rowOff>
                  </from>
                  <to>
                    <xdr:col>5125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37" name="List Box 334">
              <controlPr defaultSize="0" autoLine="0" autoPict="0">
                <anchor moveWithCells="1">
                  <from>
                    <xdr:col>5124</xdr:col>
                    <xdr:colOff>0</xdr:colOff>
                    <xdr:row>851974</xdr:row>
                    <xdr:rowOff>57150</xdr:rowOff>
                  </from>
                  <to>
                    <xdr:col>5125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38" name="List Box 335">
              <controlPr defaultSize="0" autoLine="0" autoPict="0">
                <anchor moveWithCells="1">
                  <from>
                    <xdr:col>5124</xdr:col>
                    <xdr:colOff>0</xdr:colOff>
                    <xdr:row>917510</xdr:row>
                    <xdr:rowOff>57150</xdr:rowOff>
                  </from>
                  <to>
                    <xdr:col>5125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39" name="List Box 336">
              <controlPr defaultSize="0" autoLine="0" autoPict="0">
                <anchor moveWithCells="1">
                  <from>
                    <xdr:col>5124</xdr:col>
                    <xdr:colOff>0</xdr:colOff>
                    <xdr:row>983046</xdr:row>
                    <xdr:rowOff>57150</xdr:rowOff>
                  </from>
                  <to>
                    <xdr:col>5125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40" name="List Box 337">
              <controlPr defaultSize="0" autoLine="0" autoPict="0">
                <anchor moveWithCells="1">
                  <from>
                    <xdr:col>5380</xdr:col>
                    <xdr:colOff>0</xdr:colOff>
                    <xdr:row>10</xdr:row>
                    <xdr:rowOff>57150</xdr:rowOff>
                  </from>
                  <to>
                    <xdr:col>5381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41" name="List Box 338">
              <controlPr defaultSize="0" autoLine="0" autoPict="0">
                <anchor moveWithCells="1">
                  <from>
                    <xdr:col>5380</xdr:col>
                    <xdr:colOff>0</xdr:colOff>
                    <xdr:row>65542</xdr:row>
                    <xdr:rowOff>57150</xdr:rowOff>
                  </from>
                  <to>
                    <xdr:col>5381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42" name="List Box 339">
              <controlPr defaultSize="0" autoLine="0" autoPict="0">
                <anchor moveWithCells="1">
                  <from>
                    <xdr:col>5380</xdr:col>
                    <xdr:colOff>0</xdr:colOff>
                    <xdr:row>131078</xdr:row>
                    <xdr:rowOff>57150</xdr:rowOff>
                  </from>
                  <to>
                    <xdr:col>5381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43" name="List Box 340">
              <controlPr defaultSize="0" autoLine="0" autoPict="0">
                <anchor moveWithCells="1">
                  <from>
                    <xdr:col>5380</xdr:col>
                    <xdr:colOff>0</xdr:colOff>
                    <xdr:row>196614</xdr:row>
                    <xdr:rowOff>57150</xdr:rowOff>
                  </from>
                  <to>
                    <xdr:col>5381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44" name="List Box 341">
              <controlPr defaultSize="0" autoLine="0" autoPict="0">
                <anchor moveWithCells="1">
                  <from>
                    <xdr:col>5380</xdr:col>
                    <xdr:colOff>0</xdr:colOff>
                    <xdr:row>262150</xdr:row>
                    <xdr:rowOff>57150</xdr:rowOff>
                  </from>
                  <to>
                    <xdr:col>5381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45" name="List Box 342">
              <controlPr defaultSize="0" autoLine="0" autoPict="0">
                <anchor moveWithCells="1">
                  <from>
                    <xdr:col>5380</xdr:col>
                    <xdr:colOff>0</xdr:colOff>
                    <xdr:row>327686</xdr:row>
                    <xdr:rowOff>57150</xdr:rowOff>
                  </from>
                  <to>
                    <xdr:col>5381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46" name="List Box 343">
              <controlPr defaultSize="0" autoLine="0" autoPict="0">
                <anchor moveWithCells="1">
                  <from>
                    <xdr:col>5380</xdr:col>
                    <xdr:colOff>0</xdr:colOff>
                    <xdr:row>393222</xdr:row>
                    <xdr:rowOff>57150</xdr:rowOff>
                  </from>
                  <to>
                    <xdr:col>5381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47" name="List Box 344">
              <controlPr defaultSize="0" autoLine="0" autoPict="0">
                <anchor moveWithCells="1">
                  <from>
                    <xdr:col>5380</xdr:col>
                    <xdr:colOff>0</xdr:colOff>
                    <xdr:row>458758</xdr:row>
                    <xdr:rowOff>57150</xdr:rowOff>
                  </from>
                  <to>
                    <xdr:col>5381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48" name="List Box 345">
              <controlPr defaultSize="0" autoLine="0" autoPict="0">
                <anchor moveWithCells="1">
                  <from>
                    <xdr:col>5380</xdr:col>
                    <xdr:colOff>0</xdr:colOff>
                    <xdr:row>524294</xdr:row>
                    <xdr:rowOff>57150</xdr:rowOff>
                  </from>
                  <to>
                    <xdr:col>5381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9" name="List Box 346">
              <controlPr defaultSize="0" autoLine="0" autoPict="0">
                <anchor moveWithCells="1">
                  <from>
                    <xdr:col>5380</xdr:col>
                    <xdr:colOff>0</xdr:colOff>
                    <xdr:row>589830</xdr:row>
                    <xdr:rowOff>57150</xdr:rowOff>
                  </from>
                  <to>
                    <xdr:col>5381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50" name="List Box 347">
              <controlPr defaultSize="0" autoLine="0" autoPict="0">
                <anchor moveWithCells="1">
                  <from>
                    <xdr:col>5380</xdr:col>
                    <xdr:colOff>0</xdr:colOff>
                    <xdr:row>655366</xdr:row>
                    <xdr:rowOff>57150</xdr:rowOff>
                  </from>
                  <to>
                    <xdr:col>5381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51" name="List Box 348">
              <controlPr defaultSize="0" autoLine="0" autoPict="0">
                <anchor moveWithCells="1">
                  <from>
                    <xdr:col>5380</xdr:col>
                    <xdr:colOff>0</xdr:colOff>
                    <xdr:row>720902</xdr:row>
                    <xdr:rowOff>57150</xdr:rowOff>
                  </from>
                  <to>
                    <xdr:col>5381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52" name="List Box 349">
              <controlPr defaultSize="0" autoLine="0" autoPict="0">
                <anchor moveWithCells="1">
                  <from>
                    <xdr:col>5380</xdr:col>
                    <xdr:colOff>0</xdr:colOff>
                    <xdr:row>786438</xdr:row>
                    <xdr:rowOff>57150</xdr:rowOff>
                  </from>
                  <to>
                    <xdr:col>5381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53" name="List Box 350">
              <controlPr defaultSize="0" autoLine="0" autoPict="0">
                <anchor moveWithCells="1">
                  <from>
                    <xdr:col>5380</xdr:col>
                    <xdr:colOff>0</xdr:colOff>
                    <xdr:row>851974</xdr:row>
                    <xdr:rowOff>57150</xdr:rowOff>
                  </from>
                  <to>
                    <xdr:col>5381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54" name="List Box 351">
              <controlPr defaultSize="0" autoLine="0" autoPict="0">
                <anchor moveWithCells="1">
                  <from>
                    <xdr:col>5380</xdr:col>
                    <xdr:colOff>0</xdr:colOff>
                    <xdr:row>917510</xdr:row>
                    <xdr:rowOff>57150</xdr:rowOff>
                  </from>
                  <to>
                    <xdr:col>5381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55" name="List Box 352">
              <controlPr defaultSize="0" autoLine="0" autoPict="0">
                <anchor moveWithCells="1">
                  <from>
                    <xdr:col>5380</xdr:col>
                    <xdr:colOff>0</xdr:colOff>
                    <xdr:row>983046</xdr:row>
                    <xdr:rowOff>57150</xdr:rowOff>
                  </from>
                  <to>
                    <xdr:col>5381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56" name="List Box 353">
              <controlPr defaultSize="0" autoLine="0" autoPict="0">
                <anchor moveWithCells="1">
                  <from>
                    <xdr:col>5636</xdr:col>
                    <xdr:colOff>0</xdr:colOff>
                    <xdr:row>10</xdr:row>
                    <xdr:rowOff>57150</xdr:rowOff>
                  </from>
                  <to>
                    <xdr:col>5637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57" name="List Box 354">
              <controlPr defaultSize="0" autoLine="0" autoPict="0">
                <anchor moveWithCells="1">
                  <from>
                    <xdr:col>5636</xdr:col>
                    <xdr:colOff>0</xdr:colOff>
                    <xdr:row>65542</xdr:row>
                    <xdr:rowOff>57150</xdr:rowOff>
                  </from>
                  <to>
                    <xdr:col>5637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8" name="List Box 355">
              <controlPr defaultSize="0" autoLine="0" autoPict="0">
                <anchor moveWithCells="1">
                  <from>
                    <xdr:col>5636</xdr:col>
                    <xdr:colOff>0</xdr:colOff>
                    <xdr:row>131078</xdr:row>
                    <xdr:rowOff>57150</xdr:rowOff>
                  </from>
                  <to>
                    <xdr:col>5637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59" name="List Box 356">
              <controlPr defaultSize="0" autoLine="0" autoPict="0">
                <anchor moveWithCells="1">
                  <from>
                    <xdr:col>5636</xdr:col>
                    <xdr:colOff>0</xdr:colOff>
                    <xdr:row>196614</xdr:row>
                    <xdr:rowOff>57150</xdr:rowOff>
                  </from>
                  <to>
                    <xdr:col>5637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60" name="List Box 357">
              <controlPr defaultSize="0" autoLine="0" autoPict="0">
                <anchor moveWithCells="1">
                  <from>
                    <xdr:col>5636</xdr:col>
                    <xdr:colOff>0</xdr:colOff>
                    <xdr:row>262150</xdr:row>
                    <xdr:rowOff>57150</xdr:rowOff>
                  </from>
                  <to>
                    <xdr:col>5637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61" name="List Box 358">
              <controlPr defaultSize="0" autoLine="0" autoPict="0">
                <anchor moveWithCells="1">
                  <from>
                    <xdr:col>5636</xdr:col>
                    <xdr:colOff>0</xdr:colOff>
                    <xdr:row>327686</xdr:row>
                    <xdr:rowOff>57150</xdr:rowOff>
                  </from>
                  <to>
                    <xdr:col>5637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62" name="List Box 359">
              <controlPr defaultSize="0" autoLine="0" autoPict="0">
                <anchor moveWithCells="1">
                  <from>
                    <xdr:col>5636</xdr:col>
                    <xdr:colOff>0</xdr:colOff>
                    <xdr:row>393222</xdr:row>
                    <xdr:rowOff>57150</xdr:rowOff>
                  </from>
                  <to>
                    <xdr:col>5637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63" name="List Box 360">
              <controlPr defaultSize="0" autoLine="0" autoPict="0">
                <anchor moveWithCells="1">
                  <from>
                    <xdr:col>5636</xdr:col>
                    <xdr:colOff>0</xdr:colOff>
                    <xdr:row>458758</xdr:row>
                    <xdr:rowOff>57150</xdr:rowOff>
                  </from>
                  <to>
                    <xdr:col>5637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64" name="List Box 361">
              <controlPr defaultSize="0" autoLine="0" autoPict="0">
                <anchor moveWithCells="1">
                  <from>
                    <xdr:col>5636</xdr:col>
                    <xdr:colOff>0</xdr:colOff>
                    <xdr:row>524294</xdr:row>
                    <xdr:rowOff>57150</xdr:rowOff>
                  </from>
                  <to>
                    <xdr:col>5637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65" name="List Box 362">
              <controlPr defaultSize="0" autoLine="0" autoPict="0">
                <anchor moveWithCells="1">
                  <from>
                    <xdr:col>5636</xdr:col>
                    <xdr:colOff>0</xdr:colOff>
                    <xdr:row>589830</xdr:row>
                    <xdr:rowOff>57150</xdr:rowOff>
                  </from>
                  <to>
                    <xdr:col>5637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66" name="List Box 363">
              <controlPr defaultSize="0" autoLine="0" autoPict="0">
                <anchor moveWithCells="1">
                  <from>
                    <xdr:col>5636</xdr:col>
                    <xdr:colOff>0</xdr:colOff>
                    <xdr:row>655366</xdr:row>
                    <xdr:rowOff>57150</xdr:rowOff>
                  </from>
                  <to>
                    <xdr:col>5637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67" name="List Box 364">
              <controlPr defaultSize="0" autoLine="0" autoPict="0">
                <anchor moveWithCells="1">
                  <from>
                    <xdr:col>5636</xdr:col>
                    <xdr:colOff>0</xdr:colOff>
                    <xdr:row>720902</xdr:row>
                    <xdr:rowOff>57150</xdr:rowOff>
                  </from>
                  <to>
                    <xdr:col>5637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68" name="List Box 365">
              <controlPr defaultSize="0" autoLine="0" autoPict="0">
                <anchor moveWithCells="1">
                  <from>
                    <xdr:col>5636</xdr:col>
                    <xdr:colOff>0</xdr:colOff>
                    <xdr:row>786438</xdr:row>
                    <xdr:rowOff>57150</xdr:rowOff>
                  </from>
                  <to>
                    <xdr:col>5637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69" name="List Box 366">
              <controlPr defaultSize="0" autoLine="0" autoPict="0">
                <anchor moveWithCells="1">
                  <from>
                    <xdr:col>5636</xdr:col>
                    <xdr:colOff>0</xdr:colOff>
                    <xdr:row>851974</xdr:row>
                    <xdr:rowOff>57150</xdr:rowOff>
                  </from>
                  <to>
                    <xdr:col>5637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70" name="List Box 367">
              <controlPr defaultSize="0" autoLine="0" autoPict="0">
                <anchor moveWithCells="1">
                  <from>
                    <xdr:col>5636</xdr:col>
                    <xdr:colOff>0</xdr:colOff>
                    <xdr:row>917510</xdr:row>
                    <xdr:rowOff>57150</xdr:rowOff>
                  </from>
                  <to>
                    <xdr:col>5637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71" name="List Box 368">
              <controlPr defaultSize="0" autoLine="0" autoPict="0">
                <anchor moveWithCells="1">
                  <from>
                    <xdr:col>5636</xdr:col>
                    <xdr:colOff>0</xdr:colOff>
                    <xdr:row>983046</xdr:row>
                    <xdr:rowOff>57150</xdr:rowOff>
                  </from>
                  <to>
                    <xdr:col>5637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2" name="List Box 369">
              <controlPr defaultSize="0" autoLine="0" autoPict="0">
                <anchor moveWithCells="1">
                  <from>
                    <xdr:col>5892</xdr:col>
                    <xdr:colOff>0</xdr:colOff>
                    <xdr:row>10</xdr:row>
                    <xdr:rowOff>57150</xdr:rowOff>
                  </from>
                  <to>
                    <xdr:col>5893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73" name="List Box 370">
              <controlPr defaultSize="0" autoLine="0" autoPict="0">
                <anchor moveWithCells="1">
                  <from>
                    <xdr:col>5892</xdr:col>
                    <xdr:colOff>0</xdr:colOff>
                    <xdr:row>65542</xdr:row>
                    <xdr:rowOff>57150</xdr:rowOff>
                  </from>
                  <to>
                    <xdr:col>5893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74" name="List Box 371">
              <controlPr defaultSize="0" autoLine="0" autoPict="0">
                <anchor moveWithCells="1">
                  <from>
                    <xdr:col>5892</xdr:col>
                    <xdr:colOff>0</xdr:colOff>
                    <xdr:row>131078</xdr:row>
                    <xdr:rowOff>57150</xdr:rowOff>
                  </from>
                  <to>
                    <xdr:col>5893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75" name="List Box 372">
              <controlPr defaultSize="0" autoLine="0" autoPict="0">
                <anchor moveWithCells="1">
                  <from>
                    <xdr:col>5892</xdr:col>
                    <xdr:colOff>0</xdr:colOff>
                    <xdr:row>196614</xdr:row>
                    <xdr:rowOff>57150</xdr:rowOff>
                  </from>
                  <to>
                    <xdr:col>5893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76" name="List Box 373">
              <controlPr defaultSize="0" autoLine="0" autoPict="0">
                <anchor moveWithCells="1">
                  <from>
                    <xdr:col>5892</xdr:col>
                    <xdr:colOff>0</xdr:colOff>
                    <xdr:row>262150</xdr:row>
                    <xdr:rowOff>57150</xdr:rowOff>
                  </from>
                  <to>
                    <xdr:col>5893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7" name="List Box 374">
              <controlPr defaultSize="0" autoLine="0" autoPict="0">
                <anchor moveWithCells="1">
                  <from>
                    <xdr:col>5892</xdr:col>
                    <xdr:colOff>0</xdr:colOff>
                    <xdr:row>327686</xdr:row>
                    <xdr:rowOff>57150</xdr:rowOff>
                  </from>
                  <to>
                    <xdr:col>5893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78" name="List Box 375">
              <controlPr defaultSize="0" autoLine="0" autoPict="0">
                <anchor moveWithCells="1">
                  <from>
                    <xdr:col>5892</xdr:col>
                    <xdr:colOff>0</xdr:colOff>
                    <xdr:row>393222</xdr:row>
                    <xdr:rowOff>57150</xdr:rowOff>
                  </from>
                  <to>
                    <xdr:col>5893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79" name="List Box 376">
              <controlPr defaultSize="0" autoLine="0" autoPict="0">
                <anchor moveWithCells="1">
                  <from>
                    <xdr:col>5892</xdr:col>
                    <xdr:colOff>0</xdr:colOff>
                    <xdr:row>458758</xdr:row>
                    <xdr:rowOff>57150</xdr:rowOff>
                  </from>
                  <to>
                    <xdr:col>5893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80" name="List Box 377">
              <controlPr defaultSize="0" autoLine="0" autoPict="0">
                <anchor moveWithCells="1">
                  <from>
                    <xdr:col>5892</xdr:col>
                    <xdr:colOff>0</xdr:colOff>
                    <xdr:row>524294</xdr:row>
                    <xdr:rowOff>57150</xdr:rowOff>
                  </from>
                  <to>
                    <xdr:col>5893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81" name="List Box 378">
              <controlPr defaultSize="0" autoLine="0" autoPict="0">
                <anchor moveWithCells="1">
                  <from>
                    <xdr:col>5892</xdr:col>
                    <xdr:colOff>0</xdr:colOff>
                    <xdr:row>589830</xdr:row>
                    <xdr:rowOff>57150</xdr:rowOff>
                  </from>
                  <to>
                    <xdr:col>5893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82" name="List Box 379">
              <controlPr defaultSize="0" autoLine="0" autoPict="0">
                <anchor moveWithCells="1">
                  <from>
                    <xdr:col>5892</xdr:col>
                    <xdr:colOff>0</xdr:colOff>
                    <xdr:row>655366</xdr:row>
                    <xdr:rowOff>57150</xdr:rowOff>
                  </from>
                  <to>
                    <xdr:col>5893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83" name="List Box 380">
              <controlPr defaultSize="0" autoLine="0" autoPict="0">
                <anchor moveWithCells="1">
                  <from>
                    <xdr:col>5892</xdr:col>
                    <xdr:colOff>0</xdr:colOff>
                    <xdr:row>720902</xdr:row>
                    <xdr:rowOff>57150</xdr:rowOff>
                  </from>
                  <to>
                    <xdr:col>5893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84" name="List Box 381">
              <controlPr defaultSize="0" autoLine="0" autoPict="0">
                <anchor moveWithCells="1">
                  <from>
                    <xdr:col>5892</xdr:col>
                    <xdr:colOff>0</xdr:colOff>
                    <xdr:row>786438</xdr:row>
                    <xdr:rowOff>57150</xdr:rowOff>
                  </from>
                  <to>
                    <xdr:col>5893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85" name="List Box 382">
              <controlPr defaultSize="0" autoLine="0" autoPict="0">
                <anchor moveWithCells="1">
                  <from>
                    <xdr:col>5892</xdr:col>
                    <xdr:colOff>0</xdr:colOff>
                    <xdr:row>851974</xdr:row>
                    <xdr:rowOff>57150</xdr:rowOff>
                  </from>
                  <to>
                    <xdr:col>5893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86" name="List Box 383">
              <controlPr defaultSize="0" autoLine="0" autoPict="0">
                <anchor moveWithCells="1">
                  <from>
                    <xdr:col>5892</xdr:col>
                    <xdr:colOff>0</xdr:colOff>
                    <xdr:row>917510</xdr:row>
                    <xdr:rowOff>57150</xdr:rowOff>
                  </from>
                  <to>
                    <xdr:col>5893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87" name="List Box 384">
              <controlPr defaultSize="0" autoLine="0" autoPict="0">
                <anchor moveWithCells="1">
                  <from>
                    <xdr:col>5892</xdr:col>
                    <xdr:colOff>0</xdr:colOff>
                    <xdr:row>983046</xdr:row>
                    <xdr:rowOff>57150</xdr:rowOff>
                  </from>
                  <to>
                    <xdr:col>5893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8" name="List Box 385">
              <controlPr defaultSize="0" autoLine="0" autoPict="0">
                <anchor moveWithCells="1">
                  <from>
                    <xdr:col>6148</xdr:col>
                    <xdr:colOff>0</xdr:colOff>
                    <xdr:row>10</xdr:row>
                    <xdr:rowOff>57150</xdr:rowOff>
                  </from>
                  <to>
                    <xdr:col>6149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89" name="List Box 386">
              <controlPr defaultSize="0" autoLine="0" autoPict="0">
                <anchor moveWithCells="1">
                  <from>
                    <xdr:col>6148</xdr:col>
                    <xdr:colOff>0</xdr:colOff>
                    <xdr:row>65542</xdr:row>
                    <xdr:rowOff>57150</xdr:rowOff>
                  </from>
                  <to>
                    <xdr:col>6149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90" name="List Box 387">
              <controlPr defaultSize="0" autoLine="0" autoPict="0">
                <anchor moveWithCells="1">
                  <from>
                    <xdr:col>6148</xdr:col>
                    <xdr:colOff>0</xdr:colOff>
                    <xdr:row>131078</xdr:row>
                    <xdr:rowOff>57150</xdr:rowOff>
                  </from>
                  <to>
                    <xdr:col>6149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91" name="List Box 388">
              <controlPr defaultSize="0" autoLine="0" autoPict="0">
                <anchor moveWithCells="1">
                  <from>
                    <xdr:col>6148</xdr:col>
                    <xdr:colOff>0</xdr:colOff>
                    <xdr:row>196614</xdr:row>
                    <xdr:rowOff>57150</xdr:rowOff>
                  </from>
                  <to>
                    <xdr:col>6149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92" name="List Box 389">
              <controlPr defaultSize="0" autoLine="0" autoPict="0">
                <anchor moveWithCells="1">
                  <from>
                    <xdr:col>6148</xdr:col>
                    <xdr:colOff>0</xdr:colOff>
                    <xdr:row>262150</xdr:row>
                    <xdr:rowOff>57150</xdr:rowOff>
                  </from>
                  <to>
                    <xdr:col>6149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93" name="List Box 390">
              <controlPr defaultSize="0" autoLine="0" autoPict="0">
                <anchor moveWithCells="1">
                  <from>
                    <xdr:col>6148</xdr:col>
                    <xdr:colOff>0</xdr:colOff>
                    <xdr:row>327686</xdr:row>
                    <xdr:rowOff>57150</xdr:rowOff>
                  </from>
                  <to>
                    <xdr:col>6149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94" name="List Box 391">
              <controlPr defaultSize="0" autoLine="0" autoPict="0">
                <anchor moveWithCells="1">
                  <from>
                    <xdr:col>6148</xdr:col>
                    <xdr:colOff>0</xdr:colOff>
                    <xdr:row>393222</xdr:row>
                    <xdr:rowOff>57150</xdr:rowOff>
                  </from>
                  <to>
                    <xdr:col>6149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95" name="List Box 392">
              <controlPr defaultSize="0" autoLine="0" autoPict="0">
                <anchor moveWithCells="1">
                  <from>
                    <xdr:col>6148</xdr:col>
                    <xdr:colOff>0</xdr:colOff>
                    <xdr:row>458758</xdr:row>
                    <xdr:rowOff>57150</xdr:rowOff>
                  </from>
                  <to>
                    <xdr:col>6149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96" name="List Box 393">
              <controlPr defaultSize="0" autoLine="0" autoPict="0">
                <anchor moveWithCells="1">
                  <from>
                    <xdr:col>6148</xdr:col>
                    <xdr:colOff>0</xdr:colOff>
                    <xdr:row>524294</xdr:row>
                    <xdr:rowOff>57150</xdr:rowOff>
                  </from>
                  <to>
                    <xdr:col>6149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97" name="List Box 394">
              <controlPr defaultSize="0" autoLine="0" autoPict="0">
                <anchor moveWithCells="1">
                  <from>
                    <xdr:col>6148</xdr:col>
                    <xdr:colOff>0</xdr:colOff>
                    <xdr:row>589830</xdr:row>
                    <xdr:rowOff>57150</xdr:rowOff>
                  </from>
                  <to>
                    <xdr:col>6149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98" name="List Box 395">
              <controlPr defaultSize="0" autoLine="0" autoPict="0">
                <anchor moveWithCells="1">
                  <from>
                    <xdr:col>6148</xdr:col>
                    <xdr:colOff>0</xdr:colOff>
                    <xdr:row>655366</xdr:row>
                    <xdr:rowOff>57150</xdr:rowOff>
                  </from>
                  <to>
                    <xdr:col>6149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99" name="List Box 396">
              <controlPr defaultSize="0" autoLine="0" autoPict="0">
                <anchor moveWithCells="1">
                  <from>
                    <xdr:col>6148</xdr:col>
                    <xdr:colOff>0</xdr:colOff>
                    <xdr:row>720902</xdr:row>
                    <xdr:rowOff>57150</xdr:rowOff>
                  </from>
                  <to>
                    <xdr:col>6149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00" name="List Box 397">
              <controlPr defaultSize="0" autoLine="0" autoPict="0">
                <anchor moveWithCells="1">
                  <from>
                    <xdr:col>6148</xdr:col>
                    <xdr:colOff>0</xdr:colOff>
                    <xdr:row>786438</xdr:row>
                    <xdr:rowOff>57150</xdr:rowOff>
                  </from>
                  <to>
                    <xdr:col>6149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01" name="List Box 398">
              <controlPr defaultSize="0" autoLine="0" autoPict="0">
                <anchor moveWithCells="1">
                  <from>
                    <xdr:col>6148</xdr:col>
                    <xdr:colOff>0</xdr:colOff>
                    <xdr:row>851974</xdr:row>
                    <xdr:rowOff>57150</xdr:rowOff>
                  </from>
                  <to>
                    <xdr:col>6149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02" name="List Box 399">
              <controlPr defaultSize="0" autoLine="0" autoPict="0">
                <anchor moveWithCells="1">
                  <from>
                    <xdr:col>6148</xdr:col>
                    <xdr:colOff>0</xdr:colOff>
                    <xdr:row>917510</xdr:row>
                    <xdr:rowOff>57150</xdr:rowOff>
                  </from>
                  <to>
                    <xdr:col>6149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03" name="List Box 400">
              <controlPr defaultSize="0" autoLine="0" autoPict="0">
                <anchor moveWithCells="1">
                  <from>
                    <xdr:col>6148</xdr:col>
                    <xdr:colOff>0</xdr:colOff>
                    <xdr:row>983046</xdr:row>
                    <xdr:rowOff>57150</xdr:rowOff>
                  </from>
                  <to>
                    <xdr:col>6149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04" name="List Box 401">
              <controlPr defaultSize="0" autoLine="0" autoPict="0">
                <anchor moveWithCells="1">
                  <from>
                    <xdr:col>6404</xdr:col>
                    <xdr:colOff>0</xdr:colOff>
                    <xdr:row>10</xdr:row>
                    <xdr:rowOff>57150</xdr:rowOff>
                  </from>
                  <to>
                    <xdr:col>6405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05" name="List Box 402">
              <controlPr defaultSize="0" autoLine="0" autoPict="0">
                <anchor moveWithCells="1">
                  <from>
                    <xdr:col>6404</xdr:col>
                    <xdr:colOff>0</xdr:colOff>
                    <xdr:row>65542</xdr:row>
                    <xdr:rowOff>57150</xdr:rowOff>
                  </from>
                  <to>
                    <xdr:col>6405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06" name="List Box 403">
              <controlPr defaultSize="0" autoLine="0" autoPict="0">
                <anchor moveWithCells="1">
                  <from>
                    <xdr:col>6404</xdr:col>
                    <xdr:colOff>0</xdr:colOff>
                    <xdr:row>131078</xdr:row>
                    <xdr:rowOff>57150</xdr:rowOff>
                  </from>
                  <to>
                    <xdr:col>6405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07" name="List Box 404">
              <controlPr defaultSize="0" autoLine="0" autoPict="0">
                <anchor moveWithCells="1">
                  <from>
                    <xdr:col>6404</xdr:col>
                    <xdr:colOff>0</xdr:colOff>
                    <xdr:row>196614</xdr:row>
                    <xdr:rowOff>57150</xdr:rowOff>
                  </from>
                  <to>
                    <xdr:col>6405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08" name="List Box 405">
              <controlPr defaultSize="0" autoLine="0" autoPict="0">
                <anchor moveWithCells="1">
                  <from>
                    <xdr:col>6404</xdr:col>
                    <xdr:colOff>0</xdr:colOff>
                    <xdr:row>262150</xdr:row>
                    <xdr:rowOff>57150</xdr:rowOff>
                  </from>
                  <to>
                    <xdr:col>6405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09" name="List Box 406">
              <controlPr defaultSize="0" autoLine="0" autoPict="0">
                <anchor moveWithCells="1">
                  <from>
                    <xdr:col>6404</xdr:col>
                    <xdr:colOff>0</xdr:colOff>
                    <xdr:row>327686</xdr:row>
                    <xdr:rowOff>57150</xdr:rowOff>
                  </from>
                  <to>
                    <xdr:col>6405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10" name="List Box 407">
              <controlPr defaultSize="0" autoLine="0" autoPict="0">
                <anchor moveWithCells="1">
                  <from>
                    <xdr:col>6404</xdr:col>
                    <xdr:colOff>0</xdr:colOff>
                    <xdr:row>393222</xdr:row>
                    <xdr:rowOff>57150</xdr:rowOff>
                  </from>
                  <to>
                    <xdr:col>6405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11" name="List Box 408">
              <controlPr defaultSize="0" autoLine="0" autoPict="0">
                <anchor moveWithCells="1">
                  <from>
                    <xdr:col>6404</xdr:col>
                    <xdr:colOff>0</xdr:colOff>
                    <xdr:row>458758</xdr:row>
                    <xdr:rowOff>57150</xdr:rowOff>
                  </from>
                  <to>
                    <xdr:col>6405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12" name="List Box 409">
              <controlPr defaultSize="0" autoLine="0" autoPict="0">
                <anchor moveWithCells="1">
                  <from>
                    <xdr:col>6404</xdr:col>
                    <xdr:colOff>0</xdr:colOff>
                    <xdr:row>524294</xdr:row>
                    <xdr:rowOff>57150</xdr:rowOff>
                  </from>
                  <to>
                    <xdr:col>6405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13" name="List Box 410">
              <controlPr defaultSize="0" autoLine="0" autoPict="0">
                <anchor moveWithCells="1">
                  <from>
                    <xdr:col>6404</xdr:col>
                    <xdr:colOff>0</xdr:colOff>
                    <xdr:row>589830</xdr:row>
                    <xdr:rowOff>57150</xdr:rowOff>
                  </from>
                  <to>
                    <xdr:col>6405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14" name="List Box 411">
              <controlPr defaultSize="0" autoLine="0" autoPict="0">
                <anchor moveWithCells="1">
                  <from>
                    <xdr:col>6404</xdr:col>
                    <xdr:colOff>0</xdr:colOff>
                    <xdr:row>655366</xdr:row>
                    <xdr:rowOff>57150</xdr:rowOff>
                  </from>
                  <to>
                    <xdr:col>6405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15" name="List Box 412">
              <controlPr defaultSize="0" autoLine="0" autoPict="0">
                <anchor moveWithCells="1">
                  <from>
                    <xdr:col>6404</xdr:col>
                    <xdr:colOff>0</xdr:colOff>
                    <xdr:row>720902</xdr:row>
                    <xdr:rowOff>57150</xdr:rowOff>
                  </from>
                  <to>
                    <xdr:col>6405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16" name="List Box 413">
              <controlPr defaultSize="0" autoLine="0" autoPict="0">
                <anchor moveWithCells="1">
                  <from>
                    <xdr:col>6404</xdr:col>
                    <xdr:colOff>0</xdr:colOff>
                    <xdr:row>786438</xdr:row>
                    <xdr:rowOff>57150</xdr:rowOff>
                  </from>
                  <to>
                    <xdr:col>6405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17" name="List Box 414">
              <controlPr defaultSize="0" autoLine="0" autoPict="0">
                <anchor moveWithCells="1">
                  <from>
                    <xdr:col>6404</xdr:col>
                    <xdr:colOff>0</xdr:colOff>
                    <xdr:row>851974</xdr:row>
                    <xdr:rowOff>57150</xdr:rowOff>
                  </from>
                  <to>
                    <xdr:col>6405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18" name="List Box 415">
              <controlPr defaultSize="0" autoLine="0" autoPict="0">
                <anchor moveWithCells="1">
                  <from>
                    <xdr:col>6404</xdr:col>
                    <xdr:colOff>0</xdr:colOff>
                    <xdr:row>917510</xdr:row>
                    <xdr:rowOff>57150</xdr:rowOff>
                  </from>
                  <to>
                    <xdr:col>6405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19" name="List Box 416">
              <controlPr defaultSize="0" autoLine="0" autoPict="0">
                <anchor moveWithCells="1">
                  <from>
                    <xdr:col>6404</xdr:col>
                    <xdr:colOff>0</xdr:colOff>
                    <xdr:row>983046</xdr:row>
                    <xdr:rowOff>57150</xdr:rowOff>
                  </from>
                  <to>
                    <xdr:col>6405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20" name="List Box 417">
              <controlPr defaultSize="0" autoLine="0" autoPict="0">
                <anchor moveWithCells="1">
                  <from>
                    <xdr:col>6660</xdr:col>
                    <xdr:colOff>0</xdr:colOff>
                    <xdr:row>10</xdr:row>
                    <xdr:rowOff>57150</xdr:rowOff>
                  </from>
                  <to>
                    <xdr:col>6661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21" name="List Box 418">
              <controlPr defaultSize="0" autoLine="0" autoPict="0">
                <anchor moveWithCells="1">
                  <from>
                    <xdr:col>6660</xdr:col>
                    <xdr:colOff>0</xdr:colOff>
                    <xdr:row>65542</xdr:row>
                    <xdr:rowOff>57150</xdr:rowOff>
                  </from>
                  <to>
                    <xdr:col>6661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22" name="List Box 419">
              <controlPr defaultSize="0" autoLine="0" autoPict="0">
                <anchor moveWithCells="1">
                  <from>
                    <xdr:col>6660</xdr:col>
                    <xdr:colOff>0</xdr:colOff>
                    <xdr:row>131078</xdr:row>
                    <xdr:rowOff>57150</xdr:rowOff>
                  </from>
                  <to>
                    <xdr:col>6661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23" name="List Box 420">
              <controlPr defaultSize="0" autoLine="0" autoPict="0">
                <anchor moveWithCells="1">
                  <from>
                    <xdr:col>6660</xdr:col>
                    <xdr:colOff>0</xdr:colOff>
                    <xdr:row>196614</xdr:row>
                    <xdr:rowOff>57150</xdr:rowOff>
                  </from>
                  <to>
                    <xdr:col>6661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24" name="List Box 421">
              <controlPr defaultSize="0" autoLine="0" autoPict="0">
                <anchor moveWithCells="1">
                  <from>
                    <xdr:col>6660</xdr:col>
                    <xdr:colOff>0</xdr:colOff>
                    <xdr:row>262150</xdr:row>
                    <xdr:rowOff>57150</xdr:rowOff>
                  </from>
                  <to>
                    <xdr:col>6661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25" name="List Box 422">
              <controlPr defaultSize="0" autoLine="0" autoPict="0">
                <anchor moveWithCells="1">
                  <from>
                    <xdr:col>6660</xdr:col>
                    <xdr:colOff>0</xdr:colOff>
                    <xdr:row>327686</xdr:row>
                    <xdr:rowOff>57150</xdr:rowOff>
                  </from>
                  <to>
                    <xdr:col>6661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26" name="List Box 423">
              <controlPr defaultSize="0" autoLine="0" autoPict="0">
                <anchor moveWithCells="1">
                  <from>
                    <xdr:col>6660</xdr:col>
                    <xdr:colOff>0</xdr:colOff>
                    <xdr:row>393222</xdr:row>
                    <xdr:rowOff>57150</xdr:rowOff>
                  </from>
                  <to>
                    <xdr:col>6661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27" name="List Box 424">
              <controlPr defaultSize="0" autoLine="0" autoPict="0">
                <anchor moveWithCells="1">
                  <from>
                    <xdr:col>6660</xdr:col>
                    <xdr:colOff>0</xdr:colOff>
                    <xdr:row>458758</xdr:row>
                    <xdr:rowOff>57150</xdr:rowOff>
                  </from>
                  <to>
                    <xdr:col>6661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28" name="List Box 425">
              <controlPr defaultSize="0" autoLine="0" autoPict="0">
                <anchor moveWithCells="1">
                  <from>
                    <xdr:col>6660</xdr:col>
                    <xdr:colOff>0</xdr:colOff>
                    <xdr:row>524294</xdr:row>
                    <xdr:rowOff>57150</xdr:rowOff>
                  </from>
                  <to>
                    <xdr:col>6661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29" name="List Box 426">
              <controlPr defaultSize="0" autoLine="0" autoPict="0">
                <anchor moveWithCells="1">
                  <from>
                    <xdr:col>6660</xdr:col>
                    <xdr:colOff>0</xdr:colOff>
                    <xdr:row>589830</xdr:row>
                    <xdr:rowOff>57150</xdr:rowOff>
                  </from>
                  <to>
                    <xdr:col>6661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30" name="List Box 427">
              <controlPr defaultSize="0" autoLine="0" autoPict="0">
                <anchor moveWithCells="1">
                  <from>
                    <xdr:col>6660</xdr:col>
                    <xdr:colOff>0</xdr:colOff>
                    <xdr:row>655366</xdr:row>
                    <xdr:rowOff>57150</xdr:rowOff>
                  </from>
                  <to>
                    <xdr:col>6661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31" name="List Box 428">
              <controlPr defaultSize="0" autoLine="0" autoPict="0">
                <anchor moveWithCells="1">
                  <from>
                    <xdr:col>6660</xdr:col>
                    <xdr:colOff>0</xdr:colOff>
                    <xdr:row>720902</xdr:row>
                    <xdr:rowOff>57150</xdr:rowOff>
                  </from>
                  <to>
                    <xdr:col>6661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32" name="List Box 429">
              <controlPr defaultSize="0" autoLine="0" autoPict="0">
                <anchor moveWithCells="1">
                  <from>
                    <xdr:col>6660</xdr:col>
                    <xdr:colOff>0</xdr:colOff>
                    <xdr:row>786438</xdr:row>
                    <xdr:rowOff>57150</xdr:rowOff>
                  </from>
                  <to>
                    <xdr:col>6661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33" name="List Box 430">
              <controlPr defaultSize="0" autoLine="0" autoPict="0">
                <anchor moveWithCells="1">
                  <from>
                    <xdr:col>6660</xdr:col>
                    <xdr:colOff>0</xdr:colOff>
                    <xdr:row>851974</xdr:row>
                    <xdr:rowOff>57150</xdr:rowOff>
                  </from>
                  <to>
                    <xdr:col>6661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34" name="List Box 431">
              <controlPr defaultSize="0" autoLine="0" autoPict="0">
                <anchor moveWithCells="1">
                  <from>
                    <xdr:col>6660</xdr:col>
                    <xdr:colOff>0</xdr:colOff>
                    <xdr:row>917510</xdr:row>
                    <xdr:rowOff>57150</xdr:rowOff>
                  </from>
                  <to>
                    <xdr:col>6661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35" name="List Box 432">
              <controlPr defaultSize="0" autoLine="0" autoPict="0">
                <anchor moveWithCells="1">
                  <from>
                    <xdr:col>6660</xdr:col>
                    <xdr:colOff>0</xdr:colOff>
                    <xdr:row>983046</xdr:row>
                    <xdr:rowOff>57150</xdr:rowOff>
                  </from>
                  <to>
                    <xdr:col>6661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36" name="List Box 433">
              <controlPr defaultSize="0" autoLine="0" autoPict="0">
                <anchor moveWithCells="1">
                  <from>
                    <xdr:col>6916</xdr:col>
                    <xdr:colOff>0</xdr:colOff>
                    <xdr:row>10</xdr:row>
                    <xdr:rowOff>57150</xdr:rowOff>
                  </from>
                  <to>
                    <xdr:col>6917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37" name="List Box 434">
              <controlPr defaultSize="0" autoLine="0" autoPict="0">
                <anchor moveWithCells="1">
                  <from>
                    <xdr:col>6916</xdr:col>
                    <xdr:colOff>0</xdr:colOff>
                    <xdr:row>65542</xdr:row>
                    <xdr:rowOff>57150</xdr:rowOff>
                  </from>
                  <to>
                    <xdr:col>6917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38" name="List Box 435">
              <controlPr defaultSize="0" autoLine="0" autoPict="0">
                <anchor moveWithCells="1">
                  <from>
                    <xdr:col>6916</xdr:col>
                    <xdr:colOff>0</xdr:colOff>
                    <xdr:row>131078</xdr:row>
                    <xdr:rowOff>57150</xdr:rowOff>
                  </from>
                  <to>
                    <xdr:col>6917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39" name="List Box 436">
              <controlPr defaultSize="0" autoLine="0" autoPict="0">
                <anchor moveWithCells="1">
                  <from>
                    <xdr:col>6916</xdr:col>
                    <xdr:colOff>0</xdr:colOff>
                    <xdr:row>196614</xdr:row>
                    <xdr:rowOff>57150</xdr:rowOff>
                  </from>
                  <to>
                    <xdr:col>6917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40" name="List Box 437">
              <controlPr defaultSize="0" autoLine="0" autoPict="0">
                <anchor moveWithCells="1">
                  <from>
                    <xdr:col>6916</xdr:col>
                    <xdr:colOff>0</xdr:colOff>
                    <xdr:row>262150</xdr:row>
                    <xdr:rowOff>57150</xdr:rowOff>
                  </from>
                  <to>
                    <xdr:col>6917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41" name="List Box 438">
              <controlPr defaultSize="0" autoLine="0" autoPict="0">
                <anchor moveWithCells="1">
                  <from>
                    <xdr:col>6916</xdr:col>
                    <xdr:colOff>0</xdr:colOff>
                    <xdr:row>327686</xdr:row>
                    <xdr:rowOff>57150</xdr:rowOff>
                  </from>
                  <to>
                    <xdr:col>6917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42" name="List Box 439">
              <controlPr defaultSize="0" autoLine="0" autoPict="0">
                <anchor moveWithCells="1">
                  <from>
                    <xdr:col>6916</xdr:col>
                    <xdr:colOff>0</xdr:colOff>
                    <xdr:row>393222</xdr:row>
                    <xdr:rowOff>57150</xdr:rowOff>
                  </from>
                  <to>
                    <xdr:col>6917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43" name="List Box 440">
              <controlPr defaultSize="0" autoLine="0" autoPict="0">
                <anchor moveWithCells="1">
                  <from>
                    <xdr:col>6916</xdr:col>
                    <xdr:colOff>0</xdr:colOff>
                    <xdr:row>458758</xdr:row>
                    <xdr:rowOff>57150</xdr:rowOff>
                  </from>
                  <to>
                    <xdr:col>6917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44" name="List Box 441">
              <controlPr defaultSize="0" autoLine="0" autoPict="0">
                <anchor moveWithCells="1">
                  <from>
                    <xdr:col>6916</xdr:col>
                    <xdr:colOff>0</xdr:colOff>
                    <xdr:row>524294</xdr:row>
                    <xdr:rowOff>57150</xdr:rowOff>
                  </from>
                  <to>
                    <xdr:col>6917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45" name="List Box 442">
              <controlPr defaultSize="0" autoLine="0" autoPict="0">
                <anchor moveWithCells="1">
                  <from>
                    <xdr:col>6916</xdr:col>
                    <xdr:colOff>0</xdr:colOff>
                    <xdr:row>589830</xdr:row>
                    <xdr:rowOff>57150</xdr:rowOff>
                  </from>
                  <to>
                    <xdr:col>6917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46" name="List Box 443">
              <controlPr defaultSize="0" autoLine="0" autoPict="0">
                <anchor moveWithCells="1">
                  <from>
                    <xdr:col>6916</xdr:col>
                    <xdr:colOff>0</xdr:colOff>
                    <xdr:row>655366</xdr:row>
                    <xdr:rowOff>57150</xdr:rowOff>
                  </from>
                  <to>
                    <xdr:col>6917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47" name="List Box 444">
              <controlPr defaultSize="0" autoLine="0" autoPict="0">
                <anchor moveWithCells="1">
                  <from>
                    <xdr:col>6916</xdr:col>
                    <xdr:colOff>0</xdr:colOff>
                    <xdr:row>720902</xdr:row>
                    <xdr:rowOff>57150</xdr:rowOff>
                  </from>
                  <to>
                    <xdr:col>6917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48" name="List Box 445">
              <controlPr defaultSize="0" autoLine="0" autoPict="0">
                <anchor moveWithCells="1">
                  <from>
                    <xdr:col>6916</xdr:col>
                    <xdr:colOff>0</xdr:colOff>
                    <xdr:row>786438</xdr:row>
                    <xdr:rowOff>57150</xdr:rowOff>
                  </from>
                  <to>
                    <xdr:col>6917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49" name="List Box 446">
              <controlPr defaultSize="0" autoLine="0" autoPict="0">
                <anchor moveWithCells="1">
                  <from>
                    <xdr:col>6916</xdr:col>
                    <xdr:colOff>0</xdr:colOff>
                    <xdr:row>851974</xdr:row>
                    <xdr:rowOff>57150</xdr:rowOff>
                  </from>
                  <to>
                    <xdr:col>6917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50" name="List Box 447">
              <controlPr defaultSize="0" autoLine="0" autoPict="0">
                <anchor moveWithCells="1">
                  <from>
                    <xdr:col>6916</xdr:col>
                    <xdr:colOff>0</xdr:colOff>
                    <xdr:row>917510</xdr:row>
                    <xdr:rowOff>57150</xdr:rowOff>
                  </from>
                  <to>
                    <xdr:col>6917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51" name="List Box 448">
              <controlPr defaultSize="0" autoLine="0" autoPict="0">
                <anchor moveWithCells="1">
                  <from>
                    <xdr:col>6916</xdr:col>
                    <xdr:colOff>0</xdr:colOff>
                    <xdr:row>983046</xdr:row>
                    <xdr:rowOff>57150</xdr:rowOff>
                  </from>
                  <to>
                    <xdr:col>6917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52" name="List Box 449">
              <controlPr defaultSize="0" autoLine="0" autoPict="0">
                <anchor moveWithCells="1">
                  <from>
                    <xdr:col>7172</xdr:col>
                    <xdr:colOff>0</xdr:colOff>
                    <xdr:row>10</xdr:row>
                    <xdr:rowOff>57150</xdr:rowOff>
                  </from>
                  <to>
                    <xdr:col>7173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53" name="List Box 450">
              <controlPr defaultSize="0" autoLine="0" autoPict="0">
                <anchor moveWithCells="1">
                  <from>
                    <xdr:col>7172</xdr:col>
                    <xdr:colOff>0</xdr:colOff>
                    <xdr:row>65542</xdr:row>
                    <xdr:rowOff>57150</xdr:rowOff>
                  </from>
                  <to>
                    <xdr:col>7173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54" name="List Box 451">
              <controlPr defaultSize="0" autoLine="0" autoPict="0">
                <anchor moveWithCells="1">
                  <from>
                    <xdr:col>7172</xdr:col>
                    <xdr:colOff>0</xdr:colOff>
                    <xdr:row>131078</xdr:row>
                    <xdr:rowOff>57150</xdr:rowOff>
                  </from>
                  <to>
                    <xdr:col>7173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55" name="List Box 452">
              <controlPr defaultSize="0" autoLine="0" autoPict="0">
                <anchor moveWithCells="1">
                  <from>
                    <xdr:col>7172</xdr:col>
                    <xdr:colOff>0</xdr:colOff>
                    <xdr:row>196614</xdr:row>
                    <xdr:rowOff>57150</xdr:rowOff>
                  </from>
                  <to>
                    <xdr:col>7173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56" name="List Box 453">
              <controlPr defaultSize="0" autoLine="0" autoPict="0">
                <anchor moveWithCells="1">
                  <from>
                    <xdr:col>7172</xdr:col>
                    <xdr:colOff>0</xdr:colOff>
                    <xdr:row>262150</xdr:row>
                    <xdr:rowOff>57150</xdr:rowOff>
                  </from>
                  <to>
                    <xdr:col>7173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57" name="List Box 454">
              <controlPr defaultSize="0" autoLine="0" autoPict="0">
                <anchor moveWithCells="1">
                  <from>
                    <xdr:col>7172</xdr:col>
                    <xdr:colOff>0</xdr:colOff>
                    <xdr:row>327686</xdr:row>
                    <xdr:rowOff>57150</xdr:rowOff>
                  </from>
                  <to>
                    <xdr:col>7173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58" name="List Box 455">
              <controlPr defaultSize="0" autoLine="0" autoPict="0">
                <anchor moveWithCells="1">
                  <from>
                    <xdr:col>7172</xdr:col>
                    <xdr:colOff>0</xdr:colOff>
                    <xdr:row>393222</xdr:row>
                    <xdr:rowOff>57150</xdr:rowOff>
                  </from>
                  <to>
                    <xdr:col>7173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59" name="List Box 456">
              <controlPr defaultSize="0" autoLine="0" autoPict="0">
                <anchor moveWithCells="1">
                  <from>
                    <xdr:col>7172</xdr:col>
                    <xdr:colOff>0</xdr:colOff>
                    <xdr:row>458758</xdr:row>
                    <xdr:rowOff>57150</xdr:rowOff>
                  </from>
                  <to>
                    <xdr:col>7173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60" name="List Box 457">
              <controlPr defaultSize="0" autoLine="0" autoPict="0">
                <anchor moveWithCells="1">
                  <from>
                    <xdr:col>7172</xdr:col>
                    <xdr:colOff>0</xdr:colOff>
                    <xdr:row>524294</xdr:row>
                    <xdr:rowOff>57150</xdr:rowOff>
                  </from>
                  <to>
                    <xdr:col>7173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61" name="List Box 458">
              <controlPr defaultSize="0" autoLine="0" autoPict="0">
                <anchor moveWithCells="1">
                  <from>
                    <xdr:col>7172</xdr:col>
                    <xdr:colOff>0</xdr:colOff>
                    <xdr:row>589830</xdr:row>
                    <xdr:rowOff>57150</xdr:rowOff>
                  </from>
                  <to>
                    <xdr:col>7173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62" name="List Box 459">
              <controlPr defaultSize="0" autoLine="0" autoPict="0">
                <anchor moveWithCells="1">
                  <from>
                    <xdr:col>7172</xdr:col>
                    <xdr:colOff>0</xdr:colOff>
                    <xdr:row>655366</xdr:row>
                    <xdr:rowOff>57150</xdr:rowOff>
                  </from>
                  <to>
                    <xdr:col>7173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63" name="List Box 460">
              <controlPr defaultSize="0" autoLine="0" autoPict="0">
                <anchor moveWithCells="1">
                  <from>
                    <xdr:col>7172</xdr:col>
                    <xdr:colOff>0</xdr:colOff>
                    <xdr:row>720902</xdr:row>
                    <xdr:rowOff>57150</xdr:rowOff>
                  </from>
                  <to>
                    <xdr:col>7173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64" name="List Box 461">
              <controlPr defaultSize="0" autoLine="0" autoPict="0">
                <anchor moveWithCells="1">
                  <from>
                    <xdr:col>7172</xdr:col>
                    <xdr:colOff>0</xdr:colOff>
                    <xdr:row>786438</xdr:row>
                    <xdr:rowOff>57150</xdr:rowOff>
                  </from>
                  <to>
                    <xdr:col>7173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65" name="List Box 462">
              <controlPr defaultSize="0" autoLine="0" autoPict="0">
                <anchor moveWithCells="1">
                  <from>
                    <xdr:col>7172</xdr:col>
                    <xdr:colOff>0</xdr:colOff>
                    <xdr:row>851974</xdr:row>
                    <xdr:rowOff>57150</xdr:rowOff>
                  </from>
                  <to>
                    <xdr:col>7173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66" name="List Box 463">
              <controlPr defaultSize="0" autoLine="0" autoPict="0">
                <anchor moveWithCells="1">
                  <from>
                    <xdr:col>7172</xdr:col>
                    <xdr:colOff>0</xdr:colOff>
                    <xdr:row>917510</xdr:row>
                    <xdr:rowOff>57150</xdr:rowOff>
                  </from>
                  <to>
                    <xdr:col>7173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67" name="List Box 464">
              <controlPr defaultSize="0" autoLine="0" autoPict="0">
                <anchor moveWithCells="1">
                  <from>
                    <xdr:col>7172</xdr:col>
                    <xdr:colOff>0</xdr:colOff>
                    <xdr:row>983046</xdr:row>
                    <xdr:rowOff>57150</xdr:rowOff>
                  </from>
                  <to>
                    <xdr:col>7173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68" name="List Box 465">
              <controlPr defaultSize="0" autoLine="0" autoPict="0">
                <anchor moveWithCells="1">
                  <from>
                    <xdr:col>7428</xdr:col>
                    <xdr:colOff>0</xdr:colOff>
                    <xdr:row>10</xdr:row>
                    <xdr:rowOff>57150</xdr:rowOff>
                  </from>
                  <to>
                    <xdr:col>7429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69" name="List Box 466">
              <controlPr defaultSize="0" autoLine="0" autoPict="0">
                <anchor moveWithCells="1">
                  <from>
                    <xdr:col>7428</xdr:col>
                    <xdr:colOff>0</xdr:colOff>
                    <xdr:row>65542</xdr:row>
                    <xdr:rowOff>57150</xdr:rowOff>
                  </from>
                  <to>
                    <xdr:col>7429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70" name="List Box 467">
              <controlPr defaultSize="0" autoLine="0" autoPict="0">
                <anchor moveWithCells="1">
                  <from>
                    <xdr:col>7428</xdr:col>
                    <xdr:colOff>0</xdr:colOff>
                    <xdr:row>131078</xdr:row>
                    <xdr:rowOff>57150</xdr:rowOff>
                  </from>
                  <to>
                    <xdr:col>7429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71" name="List Box 468">
              <controlPr defaultSize="0" autoLine="0" autoPict="0">
                <anchor moveWithCells="1">
                  <from>
                    <xdr:col>7428</xdr:col>
                    <xdr:colOff>0</xdr:colOff>
                    <xdr:row>196614</xdr:row>
                    <xdr:rowOff>57150</xdr:rowOff>
                  </from>
                  <to>
                    <xdr:col>7429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72" name="List Box 469">
              <controlPr defaultSize="0" autoLine="0" autoPict="0">
                <anchor moveWithCells="1">
                  <from>
                    <xdr:col>7428</xdr:col>
                    <xdr:colOff>0</xdr:colOff>
                    <xdr:row>262150</xdr:row>
                    <xdr:rowOff>57150</xdr:rowOff>
                  </from>
                  <to>
                    <xdr:col>7429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73" name="List Box 470">
              <controlPr defaultSize="0" autoLine="0" autoPict="0">
                <anchor moveWithCells="1">
                  <from>
                    <xdr:col>7428</xdr:col>
                    <xdr:colOff>0</xdr:colOff>
                    <xdr:row>327686</xdr:row>
                    <xdr:rowOff>57150</xdr:rowOff>
                  </from>
                  <to>
                    <xdr:col>7429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74" name="List Box 471">
              <controlPr defaultSize="0" autoLine="0" autoPict="0">
                <anchor moveWithCells="1">
                  <from>
                    <xdr:col>7428</xdr:col>
                    <xdr:colOff>0</xdr:colOff>
                    <xdr:row>393222</xdr:row>
                    <xdr:rowOff>57150</xdr:rowOff>
                  </from>
                  <to>
                    <xdr:col>7429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75" name="List Box 472">
              <controlPr defaultSize="0" autoLine="0" autoPict="0">
                <anchor moveWithCells="1">
                  <from>
                    <xdr:col>7428</xdr:col>
                    <xdr:colOff>0</xdr:colOff>
                    <xdr:row>458758</xdr:row>
                    <xdr:rowOff>57150</xdr:rowOff>
                  </from>
                  <to>
                    <xdr:col>7429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76" name="List Box 473">
              <controlPr defaultSize="0" autoLine="0" autoPict="0">
                <anchor moveWithCells="1">
                  <from>
                    <xdr:col>7428</xdr:col>
                    <xdr:colOff>0</xdr:colOff>
                    <xdr:row>524294</xdr:row>
                    <xdr:rowOff>57150</xdr:rowOff>
                  </from>
                  <to>
                    <xdr:col>7429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77" name="List Box 474">
              <controlPr defaultSize="0" autoLine="0" autoPict="0">
                <anchor moveWithCells="1">
                  <from>
                    <xdr:col>7428</xdr:col>
                    <xdr:colOff>0</xdr:colOff>
                    <xdr:row>589830</xdr:row>
                    <xdr:rowOff>57150</xdr:rowOff>
                  </from>
                  <to>
                    <xdr:col>7429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78" name="List Box 475">
              <controlPr defaultSize="0" autoLine="0" autoPict="0">
                <anchor moveWithCells="1">
                  <from>
                    <xdr:col>7428</xdr:col>
                    <xdr:colOff>0</xdr:colOff>
                    <xdr:row>655366</xdr:row>
                    <xdr:rowOff>57150</xdr:rowOff>
                  </from>
                  <to>
                    <xdr:col>7429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79" name="List Box 476">
              <controlPr defaultSize="0" autoLine="0" autoPict="0">
                <anchor moveWithCells="1">
                  <from>
                    <xdr:col>7428</xdr:col>
                    <xdr:colOff>0</xdr:colOff>
                    <xdr:row>720902</xdr:row>
                    <xdr:rowOff>57150</xdr:rowOff>
                  </from>
                  <to>
                    <xdr:col>7429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80" name="List Box 477">
              <controlPr defaultSize="0" autoLine="0" autoPict="0">
                <anchor moveWithCells="1">
                  <from>
                    <xdr:col>7428</xdr:col>
                    <xdr:colOff>0</xdr:colOff>
                    <xdr:row>786438</xdr:row>
                    <xdr:rowOff>57150</xdr:rowOff>
                  </from>
                  <to>
                    <xdr:col>7429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81" name="List Box 478">
              <controlPr defaultSize="0" autoLine="0" autoPict="0">
                <anchor moveWithCells="1">
                  <from>
                    <xdr:col>7428</xdr:col>
                    <xdr:colOff>0</xdr:colOff>
                    <xdr:row>851974</xdr:row>
                    <xdr:rowOff>57150</xdr:rowOff>
                  </from>
                  <to>
                    <xdr:col>7429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82" name="List Box 479">
              <controlPr defaultSize="0" autoLine="0" autoPict="0">
                <anchor moveWithCells="1">
                  <from>
                    <xdr:col>7428</xdr:col>
                    <xdr:colOff>0</xdr:colOff>
                    <xdr:row>917510</xdr:row>
                    <xdr:rowOff>57150</xdr:rowOff>
                  </from>
                  <to>
                    <xdr:col>7429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83" name="List Box 480">
              <controlPr defaultSize="0" autoLine="0" autoPict="0">
                <anchor moveWithCells="1">
                  <from>
                    <xdr:col>7428</xdr:col>
                    <xdr:colOff>0</xdr:colOff>
                    <xdr:row>983046</xdr:row>
                    <xdr:rowOff>57150</xdr:rowOff>
                  </from>
                  <to>
                    <xdr:col>7429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84" name="List Box 481">
              <controlPr defaultSize="0" autoLine="0" autoPict="0">
                <anchor moveWithCells="1">
                  <from>
                    <xdr:col>7684</xdr:col>
                    <xdr:colOff>0</xdr:colOff>
                    <xdr:row>10</xdr:row>
                    <xdr:rowOff>57150</xdr:rowOff>
                  </from>
                  <to>
                    <xdr:col>7685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85" name="List Box 482">
              <controlPr defaultSize="0" autoLine="0" autoPict="0">
                <anchor moveWithCells="1">
                  <from>
                    <xdr:col>7684</xdr:col>
                    <xdr:colOff>0</xdr:colOff>
                    <xdr:row>65542</xdr:row>
                    <xdr:rowOff>57150</xdr:rowOff>
                  </from>
                  <to>
                    <xdr:col>7685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86" name="List Box 483">
              <controlPr defaultSize="0" autoLine="0" autoPict="0">
                <anchor moveWithCells="1">
                  <from>
                    <xdr:col>7684</xdr:col>
                    <xdr:colOff>0</xdr:colOff>
                    <xdr:row>131078</xdr:row>
                    <xdr:rowOff>57150</xdr:rowOff>
                  </from>
                  <to>
                    <xdr:col>7685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87" name="List Box 484">
              <controlPr defaultSize="0" autoLine="0" autoPict="0">
                <anchor moveWithCells="1">
                  <from>
                    <xdr:col>7684</xdr:col>
                    <xdr:colOff>0</xdr:colOff>
                    <xdr:row>196614</xdr:row>
                    <xdr:rowOff>57150</xdr:rowOff>
                  </from>
                  <to>
                    <xdr:col>7685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88" name="List Box 485">
              <controlPr defaultSize="0" autoLine="0" autoPict="0">
                <anchor moveWithCells="1">
                  <from>
                    <xdr:col>7684</xdr:col>
                    <xdr:colOff>0</xdr:colOff>
                    <xdr:row>262150</xdr:row>
                    <xdr:rowOff>57150</xdr:rowOff>
                  </from>
                  <to>
                    <xdr:col>7685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89" name="List Box 486">
              <controlPr defaultSize="0" autoLine="0" autoPict="0">
                <anchor moveWithCells="1">
                  <from>
                    <xdr:col>7684</xdr:col>
                    <xdr:colOff>0</xdr:colOff>
                    <xdr:row>327686</xdr:row>
                    <xdr:rowOff>57150</xdr:rowOff>
                  </from>
                  <to>
                    <xdr:col>7685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90" name="List Box 487">
              <controlPr defaultSize="0" autoLine="0" autoPict="0">
                <anchor moveWithCells="1">
                  <from>
                    <xdr:col>7684</xdr:col>
                    <xdr:colOff>0</xdr:colOff>
                    <xdr:row>393222</xdr:row>
                    <xdr:rowOff>57150</xdr:rowOff>
                  </from>
                  <to>
                    <xdr:col>7685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91" name="List Box 488">
              <controlPr defaultSize="0" autoLine="0" autoPict="0">
                <anchor moveWithCells="1">
                  <from>
                    <xdr:col>7684</xdr:col>
                    <xdr:colOff>0</xdr:colOff>
                    <xdr:row>458758</xdr:row>
                    <xdr:rowOff>57150</xdr:rowOff>
                  </from>
                  <to>
                    <xdr:col>7685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92" name="List Box 489">
              <controlPr defaultSize="0" autoLine="0" autoPict="0">
                <anchor moveWithCells="1">
                  <from>
                    <xdr:col>7684</xdr:col>
                    <xdr:colOff>0</xdr:colOff>
                    <xdr:row>524294</xdr:row>
                    <xdr:rowOff>57150</xdr:rowOff>
                  </from>
                  <to>
                    <xdr:col>7685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93" name="List Box 490">
              <controlPr defaultSize="0" autoLine="0" autoPict="0">
                <anchor moveWithCells="1">
                  <from>
                    <xdr:col>7684</xdr:col>
                    <xdr:colOff>0</xdr:colOff>
                    <xdr:row>589830</xdr:row>
                    <xdr:rowOff>57150</xdr:rowOff>
                  </from>
                  <to>
                    <xdr:col>7685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94" name="List Box 491">
              <controlPr defaultSize="0" autoLine="0" autoPict="0">
                <anchor moveWithCells="1">
                  <from>
                    <xdr:col>7684</xdr:col>
                    <xdr:colOff>0</xdr:colOff>
                    <xdr:row>655366</xdr:row>
                    <xdr:rowOff>57150</xdr:rowOff>
                  </from>
                  <to>
                    <xdr:col>7685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95" name="List Box 492">
              <controlPr defaultSize="0" autoLine="0" autoPict="0">
                <anchor moveWithCells="1">
                  <from>
                    <xdr:col>7684</xdr:col>
                    <xdr:colOff>0</xdr:colOff>
                    <xdr:row>720902</xdr:row>
                    <xdr:rowOff>57150</xdr:rowOff>
                  </from>
                  <to>
                    <xdr:col>7685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96" name="List Box 493">
              <controlPr defaultSize="0" autoLine="0" autoPict="0">
                <anchor moveWithCells="1">
                  <from>
                    <xdr:col>7684</xdr:col>
                    <xdr:colOff>0</xdr:colOff>
                    <xdr:row>786438</xdr:row>
                    <xdr:rowOff>57150</xdr:rowOff>
                  </from>
                  <to>
                    <xdr:col>7685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97" name="List Box 494">
              <controlPr defaultSize="0" autoLine="0" autoPict="0">
                <anchor moveWithCells="1">
                  <from>
                    <xdr:col>7684</xdr:col>
                    <xdr:colOff>0</xdr:colOff>
                    <xdr:row>851974</xdr:row>
                    <xdr:rowOff>57150</xdr:rowOff>
                  </from>
                  <to>
                    <xdr:col>7685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98" name="List Box 495">
              <controlPr defaultSize="0" autoLine="0" autoPict="0">
                <anchor moveWithCells="1">
                  <from>
                    <xdr:col>7684</xdr:col>
                    <xdr:colOff>0</xdr:colOff>
                    <xdr:row>917510</xdr:row>
                    <xdr:rowOff>57150</xdr:rowOff>
                  </from>
                  <to>
                    <xdr:col>7685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99" name="List Box 496">
              <controlPr defaultSize="0" autoLine="0" autoPict="0">
                <anchor moveWithCells="1">
                  <from>
                    <xdr:col>7684</xdr:col>
                    <xdr:colOff>0</xdr:colOff>
                    <xdr:row>983046</xdr:row>
                    <xdr:rowOff>57150</xdr:rowOff>
                  </from>
                  <to>
                    <xdr:col>7685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00" name="List Box 497">
              <controlPr defaultSize="0" autoLine="0" autoPict="0">
                <anchor moveWithCells="1">
                  <from>
                    <xdr:col>7940</xdr:col>
                    <xdr:colOff>0</xdr:colOff>
                    <xdr:row>10</xdr:row>
                    <xdr:rowOff>57150</xdr:rowOff>
                  </from>
                  <to>
                    <xdr:col>7941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01" name="List Box 498">
              <controlPr defaultSize="0" autoLine="0" autoPict="0">
                <anchor moveWithCells="1">
                  <from>
                    <xdr:col>7940</xdr:col>
                    <xdr:colOff>0</xdr:colOff>
                    <xdr:row>65542</xdr:row>
                    <xdr:rowOff>57150</xdr:rowOff>
                  </from>
                  <to>
                    <xdr:col>7941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02" name="List Box 499">
              <controlPr defaultSize="0" autoLine="0" autoPict="0">
                <anchor moveWithCells="1">
                  <from>
                    <xdr:col>7940</xdr:col>
                    <xdr:colOff>0</xdr:colOff>
                    <xdr:row>131078</xdr:row>
                    <xdr:rowOff>57150</xdr:rowOff>
                  </from>
                  <to>
                    <xdr:col>7941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03" name="List Box 500">
              <controlPr defaultSize="0" autoLine="0" autoPict="0">
                <anchor moveWithCells="1">
                  <from>
                    <xdr:col>7940</xdr:col>
                    <xdr:colOff>0</xdr:colOff>
                    <xdr:row>196614</xdr:row>
                    <xdr:rowOff>57150</xdr:rowOff>
                  </from>
                  <to>
                    <xdr:col>7941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04" name="List Box 501">
              <controlPr defaultSize="0" autoLine="0" autoPict="0">
                <anchor moveWithCells="1">
                  <from>
                    <xdr:col>7940</xdr:col>
                    <xdr:colOff>0</xdr:colOff>
                    <xdr:row>262150</xdr:row>
                    <xdr:rowOff>57150</xdr:rowOff>
                  </from>
                  <to>
                    <xdr:col>7941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05" name="List Box 502">
              <controlPr defaultSize="0" autoLine="0" autoPict="0">
                <anchor moveWithCells="1">
                  <from>
                    <xdr:col>7940</xdr:col>
                    <xdr:colOff>0</xdr:colOff>
                    <xdr:row>327686</xdr:row>
                    <xdr:rowOff>57150</xdr:rowOff>
                  </from>
                  <to>
                    <xdr:col>7941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06" name="List Box 503">
              <controlPr defaultSize="0" autoLine="0" autoPict="0">
                <anchor moveWithCells="1">
                  <from>
                    <xdr:col>7940</xdr:col>
                    <xdr:colOff>0</xdr:colOff>
                    <xdr:row>393222</xdr:row>
                    <xdr:rowOff>57150</xdr:rowOff>
                  </from>
                  <to>
                    <xdr:col>7941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07" name="List Box 504">
              <controlPr defaultSize="0" autoLine="0" autoPict="0">
                <anchor moveWithCells="1">
                  <from>
                    <xdr:col>7940</xdr:col>
                    <xdr:colOff>0</xdr:colOff>
                    <xdr:row>458758</xdr:row>
                    <xdr:rowOff>57150</xdr:rowOff>
                  </from>
                  <to>
                    <xdr:col>7941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08" name="List Box 505">
              <controlPr defaultSize="0" autoLine="0" autoPict="0">
                <anchor moveWithCells="1">
                  <from>
                    <xdr:col>7940</xdr:col>
                    <xdr:colOff>0</xdr:colOff>
                    <xdr:row>524294</xdr:row>
                    <xdr:rowOff>57150</xdr:rowOff>
                  </from>
                  <to>
                    <xdr:col>7941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09" name="List Box 506">
              <controlPr defaultSize="0" autoLine="0" autoPict="0">
                <anchor moveWithCells="1">
                  <from>
                    <xdr:col>7940</xdr:col>
                    <xdr:colOff>0</xdr:colOff>
                    <xdr:row>589830</xdr:row>
                    <xdr:rowOff>57150</xdr:rowOff>
                  </from>
                  <to>
                    <xdr:col>7941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10" name="List Box 507">
              <controlPr defaultSize="0" autoLine="0" autoPict="0">
                <anchor moveWithCells="1">
                  <from>
                    <xdr:col>7940</xdr:col>
                    <xdr:colOff>0</xdr:colOff>
                    <xdr:row>655366</xdr:row>
                    <xdr:rowOff>57150</xdr:rowOff>
                  </from>
                  <to>
                    <xdr:col>7941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11" name="List Box 508">
              <controlPr defaultSize="0" autoLine="0" autoPict="0">
                <anchor moveWithCells="1">
                  <from>
                    <xdr:col>7940</xdr:col>
                    <xdr:colOff>0</xdr:colOff>
                    <xdr:row>720902</xdr:row>
                    <xdr:rowOff>57150</xdr:rowOff>
                  </from>
                  <to>
                    <xdr:col>7941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12" name="List Box 509">
              <controlPr defaultSize="0" autoLine="0" autoPict="0">
                <anchor moveWithCells="1">
                  <from>
                    <xdr:col>7940</xdr:col>
                    <xdr:colOff>0</xdr:colOff>
                    <xdr:row>786438</xdr:row>
                    <xdr:rowOff>57150</xdr:rowOff>
                  </from>
                  <to>
                    <xdr:col>7941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13" name="List Box 510">
              <controlPr defaultSize="0" autoLine="0" autoPict="0">
                <anchor moveWithCells="1">
                  <from>
                    <xdr:col>7940</xdr:col>
                    <xdr:colOff>0</xdr:colOff>
                    <xdr:row>851974</xdr:row>
                    <xdr:rowOff>57150</xdr:rowOff>
                  </from>
                  <to>
                    <xdr:col>7941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14" name="List Box 511">
              <controlPr defaultSize="0" autoLine="0" autoPict="0">
                <anchor moveWithCells="1">
                  <from>
                    <xdr:col>7940</xdr:col>
                    <xdr:colOff>0</xdr:colOff>
                    <xdr:row>917510</xdr:row>
                    <xdr:rowOff>57150</xdr:rowOff>
                  </from>
                  <to>
                    <xdr:col>7941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15" name="List Box 512">
              <controlPr defaultSize="0" autoLine="0" autoPict="0">
                <anchor moveWithCells="1">
                  <from>
                    <xdr:col>7940</xdr:col>
                    <xdr:colOff>0</xdr:colOff>
                    <xdr:row>983046</xdr:row>
                    <xdr:rowOff>57150</xdr:rowOff>
                  </from>
                  <to>
                    <xdr:col>7941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16" name="List Box 513">
              <controlPr defaultSize="0" autoLine="0" autoPict="0">
                <anchor moveWithCells="1">
                  <from>
                    <xdr:col>8196</xdr:col>
                    <xdr:colOff>0</xdr:colOff>
                    <xdr:row>10</xdr:row>
                    <xdr:rowOff>57150</xdr:rowOff>
                  </from>
                  <to>
                    <xdr:col>8197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17" name="List Box 514">
              <controlPr defaultSize="0" autoLine="0" autoPict="0">
                <anchor moveWithCells="1">
                  <from>
                    <xdr:col>8196</xdr:col>
                    <xdr:colOff>0</xdr:colOff>
                    <xdr:row>65542</xdr:row>
                    <xdr:rowOff>57150</xdr:rowOff>
                  </from>
                  <to>
                    <xdr:col>8197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18" name="List Box 515">
              <controlPr defaultSize="0" autoLine="0" autoPict="0">
                <anchor moveWithCells="1">
                  <from>
                    <xdr:col>8196</xdr:col>
                    <xdr:colOff>0</xdr:colOff>
                    <xdr:row>131078</xdr:row>
                    <xdr:rowOff>57150</xdr:rowOff>
                  </from>
                  <to>
                    <xdr:col>8197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19" name="List Box 516">
              <controlPr defaultSize="0" autoLine="0" autoPict="0">
                <anchor moveWithCells="1">
                  <from>
                    <xdr:col>8196</xdr:col>
                    <xdr:colOff>0</xdr:colOff>
                    <xdr:row>196614</xdr:row>
                    <xdr:rowOff>57150</xdr:rowOff>
                  </from>
                  <to>
                    <xdr:col>8197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20" name="List Box 517">
              <controlPr defaultSize="0" autoLine="0" autoPict="0">
                <anchor moveWithCells="1">
                  <from>
                    <xdr:col>8196</xdr:col>
                    <xdr:colOff>0</xdr:colOff>
                    <xdr:row>262150</xdr:row>
                    <xdr:rowOff>57150</xdr:rowOff>
                  </from>
                  <to>
                    <xdr:col>8197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21" name="List Box 518">
              <controlPr defaultSize="0" autoLine="0" autoPict="0">
                <anchor moveWithCells="1">
                  <from>
                    <xdr:col>8196</xdr:col>
                    <xdr:colOff>0</xdr:colOff>
                    <xdr:row>327686</xdr:row>
                    <xdr:rowOff>57150</xdr:rowOff>
                  </from>
                  <to>
                    <xdr:col>8197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22" name="List Box 519">
              <controlPr defaultSize="0" autoLine="0" autoPict="0">
                <anchor moveWithCells="1">
                  <from>
                    <xdr:col>8196</xdr:col>
                    <xdr:colOff>0</xdr:colOff>
                    <xdr:row>393222</xdr:row>
                    <xdr:rowOff>57150</xdr:rowOff>
                  </from>
                  <to>
                    <xdr:col>8197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23" name="List Box 520">
              <controlPr defaultSize="0" autoLine="0" autoPict="0">
                <anchor moveWithCells="1">
                  <from>
                    <xdr:col>8196</xdr:col>
                    <xdr:colOff>0</xdr:colOff>
                    <xdr:row>458758</xdr:row>
                    <xdr:rowOff>57150</xdr:rowOff>
                  </from>
                  <to>
                    <xdr:col>8197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24" name="List Box 521">
              <controlPr defaultSize="0" autoLine="0" autoPict="0">
                <anchor moveWithCells="1">
                  <from>
                    <xdr:col>8196</xdr:col>
                    <xdr:colOff>0</xdr:colOff>
                    <xdr:row>524294</xdr:row>
                    <xdr:rowOff>57150</xdr:rowOff>
                  </from>
                  <to>
                    <xdr:col>8197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25" name="List Box 522">
              <controlPr defaultSize="0" autoLine="0" autoPict="0">
                <anchor moveWithCells="1">
                  <from>
                    <xdr:col>8196</xdr:col>
                    <xdr:colOff>0</xdr:colOff>
                    <xdr:row>589830</xdr:row>
                    <xdr:rowOff>57150</xdr:rowOff>
                  </from>
                  <to>
                    <xdr:col>8197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26" name="List Box 523">
              <controlPr defaultSize="0" autoLine="0" autoPict="0">
                <anchor moveWithCells="1">
                  <from>
                    <xdr:col>8196</xdr:col>
                    <xdr:colOff>0</xdr:colOff>
                    <xdr:row>655366</xdr:row>
                    <xdr:rowOff>57150</xdr:rowOff>
                  </from>
                  <to>
                    <xdr:col>8197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27" name="List Box 524">
              <controlPr defaultSize="0" autoLine="0" autoPict="0">
                <anchor moveWithCells="1">
                  <from>
                    <xdr:col>8196</xdr:col>
                    <xdr:colOff>0</xdr:colOff>
                    <xdr:row>720902</xdr:row>
                    <xdr:rowOff>57150</xdr:rowOff>
                  </from>
                  <to>
                    <xdr:col>8197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28" name="List Box 525">
              <controlPr defaultSize="0" autoLine="0" autoPict="0">
                <anchor moveWithCells="1">
                  <from>
                    <xdr:col>8196</xdr:col>
                    <xdr:colOff>0</xdr:colOff>
                    <xdr:row>786438</xdr:row>
                    <xdr:rowOff>57150</xdr:rowOff>
                  </from>
                  <to>
                    <xdr:col>8197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29" name="List Box 526">
              <controlPr defaultSize="0" autoLine="0" autoPict="0">
                <anchor moveWithCells="1">
                  <from>
                    <xdr:col>8196</xdr:col>
                    <xdr:colOff>0</xdr:colOff>
                    <xdr:row>851974</xdr:row>
                    <xdr:rowOff>57150</xdr:rowOff>
                  </from>
                  <to>
                    <xdr:col>8197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30" name="List Box 527">
              <controlPr defaultSize="0" autoLine="0" autoPict="0">
                <anchor moveWithCells="1">
                  <from>
                    <xdr:col>8196</xdr:col>
                    <xdr:colOff>0</xdr:colOff>
                    <xdr:row>917510</xdr:row>
                    <xdr:rowOff>57150</xdr:rowOff>
                  </from>
                  <to>
                    <xdr:col>8197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31" name="List Box 528">
              <controlPr defaultSize="0" autoLine="0" autoPict="0">
                <anchor moveWithCells="1">
                  <from>
                    <xdr:col>8196</xdr:col>
                    <xdr:colOff>0</xdr:colOff>
                    <xdr:row>983046</xdr:row>
                    <xdr:rowOff>57150</xdr:rowOff>
                  </from>
                  <to>
                    <xdr:col>8197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32" name="List Box 529">
              <controlPr defaultSize="0" autoLine="0" autoPict="0">
                <anchor moveWithCells="1">
                  <from>
                    <xdr:col>8452</xdr:col>
                    <xdr:colOff>0</xdr:colOff>
                    <xdr:row>10</xdr:row>
                    <xdr:rowOff>57150</xdr:rowOff>
                  </from>
                  <to>
                    <xdr:col>8453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33" name="List Box 530">
              <controlPr defaultSize="0" autoLine="0" autoPict="0">
                <anchor moveWithCells="1">
                  <from>
                    <xdr:col>8452</xdr:col>
                    <xdr:colOff>0</xdr:colOff>
                    <xdr:row>65542</xdr:row>
                    <xdr:rowOff>57150</xdr:rowOff>
                  </from>
                  <to>
                    <xdr:col>8453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34" name="List Box 531">
              <controlPr defaultSize="0" autoLine="0" autoPict="0">
                <anchor moveWithCells="1">
                  <from>
                    <xdr:col>8452</xdr:col>
                    <xdr:colOff>0</xdr:colOff>
                    <xdr:row>131078</xdr:row>
                    <xdr:rowOff>57150</xdr:rowOff>
                  </from>
                  <to>
                    <xdr:col>8453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35" name="List Box 532">
              <controlPr defaultSize="0" autoLine="0" autoPict="0">
                <anchor moveWithCells="1">
                  <from>
                    <xdr:col>8452</xdr:col>
                    <xdr:colOff>0</xdr:colOff>
                    <xdr:row>196614</xdr:row>
                    <xdr:rowOff>57150</xdr:rowOff>
                  </from>
                  <to>
                    <xdr:col>8453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36" name="List Box 533">
              <controlPr defaultSize="0" autoLine="0" autoPict="0">
                <anchor moveWithCells="1">
                  <from>
                    <xdr:col>8452</xdr:col>
                    <xdr:colOff>0</xdr:colOff>
                    <xdr:row>262150</xdr:row>
                    <xdr:rowOff>57150</xdr:rowOff>
                  </from>
                  <to>
                    <xdr:col>8453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37" name="List Box 534">
              <controlPr defaultSize="0" autoLine="0" autoPict="0">
                <anchor moveWithCells="1">
                  <from>
                    <xdr:col>8452</xdr:col>
                    <xdr:colOff>0</xdr:colOff>
                    <xdr:row>327686</xdr:row>
                    <xdr:rowOff>57150</xdr:rowOff>
                  </from>
                  <to>
                    <xdr:col>8453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38" name="List Box 535">
              <controlPr defaultSize="0" autoLine="0" autoPict="0">
                <anchor moveWithCells="1">
                  <from>
                    <xdr:col>8452</xdr:col>
                    <xdr:colOff>0</xdr:colOff>
                    <xdr:row>393222</xdr:row>
                    <xdr:rowOff>57150</xdr:rowOff>
                  </from>
                  <to>
                    <xdr:col>8453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39" name="List Box 536">
              <controlPr defaultSize="0" autoLine="0" autoPict="0">
                <anchor moveWithCells="1">
                  <from>
                    <xdr:col>8452</xdr:col>
                    <xdr:colOff>0</xdr:colOff>
                    <xdr:row>458758</xdr:row>
                    <xdr:rowOff>57150</xdr:rowOff>
                  </from>
                  <to>
                    <xdr:col>8453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40" name="List Box 537">
              <controlPr defaultSize="0" autoLine="0" autoPict="0">
                <anchor moveWithCells="1">
                  <from>
                    <xdr:col>8452</xdr:col>
                    <xdr:colOff>0</xdr:colOff>
                    <xdr:row>524294</xdr:row>
                    <xdr:rowOff>57150</xdr:rowOff>
                  </from>
                  <to>
                    <xdr:col>8453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41" name="List Box 538">
              <controlPr defaultSize="0" autoLine="0" autoPict="0">
                <anchor moveWithCells="1">
                  <from>
                    <xdr:col>8452</xdr:col>
                    <xdr:colOff>0</xdr:colOff>
                    <xdr:row>589830</xdr:row>
                    <xdr:rowOff>57150</xdr:rowOff>
                  </from>
                  <to>
                    <xdr:col>8453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42" name="List Box 539">
              <controlPr defaultSize="0" autoLine="0" autoPict="0">
                <anchor moveWithCells="1">
                  <from>
                    <xdr:col>8452</xdr:col>
                    <xdr:colOff>0</xdr:colOff>
                    <xdr:row>655366</xdr:row>
                    <xdr:rowOff>57150</xdr:rowOff>
                  </from>
                  <to>
                    <xdr:col>8453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43" name="List Box 540">
              <controlPr defaultSize="0" autoLine="0" autoPict="0">
                <anchor moveWithCells="1">
                  <from>
                    <xdr:col>8452</xdr:col>
                    <xdr:colOff>0</xdr:colOff>
                    <xdr:row>720902</xdr:row>
                    <xdr:rowOff>57150</xdr:rowOff>
                  </from>
                  <to>
                    <xdr:col>8453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44" name="List Box 541">
              <controlPr defaultSize="0" autoLine="0" autoPict="0">
                <anchor moveWithCells="1">
                  <from>
                    <xdr:col>8452</xdr:col>
                    <xdr:colOff>0</xdr:colOff>
                    <xdr:row>786438</xdr:row>
                    <xdr:rowOff>57150</xdr:rowOff>
                  </from>
                  <to>
                    <xdr:col>8453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45" name="List Box 542">
              <controlPr defaultSize="0" autoLine="0" autoPict="0">
                <anchor moveWithCells="1">
                  <from>
                    <xdr:col>8452</xdr:col>
                    <xdr:colOff>0</xdr:colOff>
                    <xdr:row>851974</xdr:row>
                    <xdr:rowOff>57150</xdr:rowOff>
                  </from>
                  <to>
                    <xdr:col>8453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46" name="List Box 543">
              <controlPr defaultSize="0" autoLine="0" autoPict="0">
                <anchor moveWithCells="1">
                  <from>
                    <xdr:col>8452</xdr:col>
                    <xdr:colOff>0</xdr:colOff>
                    <xdr:row>917510</xdr:row>
                    <xdr:rowOff>57150</xdr:rowOff>
                  </from>
                  <to>
                    <xdr:col>8453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47" name="List Box 544">
              <controlPr defaultSize="0" autoLine="0" autoPict="0">
                <anchor moveWithCells="1">
                  <from>
                    <xdr:col>8452</xdr:col>
                    <xdr:colOff>0</xdr:colOff>
                    <xdr:row>983046</xdr:row>
                    <xdr:rowOff>57150</xdr:rowOff>
                  </from>
                  <to>
                    <xdr:col>8453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48" name="List Box 545">
              <controlPr defaultSize="0" autoLine="0" autoPict="0">
                <anchor moveWithCells="1">
                  <from>
                    <xdr:col>8708</xdr:col>
                    <xdr:colOff>0</xdr:colOff>
                    <xdr:row>10</xdr:row>
                    <xdr:rowOff>57150</xdr:rowOff>
                  </from>
                  <to>
                    <xdr:col>8709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49" name="List Box 546">
              <controlPr defaultSize="0" autoLine="0" autoPict="0">
                <anchor moveWithCells="1">
                  <from>
                    <xdr:col>8708</xdr:col>
                    <xdr:colOff>0</xdr:colOff>
                    <xdr:row>65542</xdr:row>
                    <xdr:rowOff>57150</xdr:rowOff>
                  </from>
                  <to>
                    <xdr:col>8709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50" name="List Box 547">
              <controlPr defaultSize="0" autoLine="0" autoPict="0">
                <anchor moveWithCells="1">
                  <from>
                    <xdr:col>8708</xdr:col>
                    <xdr:colOff>0</xdr:colOff>
                    <xdr:row>131078</xdr:row>
                    <xdr:rowOff>57150</xdr:rowOff>
                  </from>
                  <to>
                    <xdr:col>8709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51" name="List Box 548">
              <controlPr defaultSize="0" autoLine="0" autoPict="0">
                <anchor moveWithCells="1">
                  <from>
                    <xdr:col>8708</xdr:col>
                    <xdr:colOff>0</xdr:colOff>
                    <xdr:row>196614</xdr:row>
                    <xdr:rowOff>57150</xdr:rowOff>
                  </from>
                  <to>
                    <xdr:col>8709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52" name="List Box 549">
              <controlPr defaultSize="0" autoLine="0" autoPict="0">
                <anchor moveWithCells="1">
                  <from>
                    <xdr:col>8708</xdr:col>
                    <xdr:colOff>0</xdr:colOff>
                    <xdr:row>262150</xdr:row>
                    <xdr:rowOff>57150</xdr:rowOff>
                  </from>
                  <to>
                    <xdr:col>8709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53" name="List Box 550">
              <controlPr defaultSize="0" autoLine="0" autoPict="0">
                <anchor moveWithCells="1">
                  <from>
                    <xdr:col>8708</xdr:col>
                    <xdr:colOff>0</xdr:colOff>
                    <xdr:row>327686</xdr:row>
                    <xdr:rowOff>57150</xdr:rowOff>
                  </from>
                  <to>
                    <xdr:col>8709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54" name="List Box 551">
              <controlPr defaultSize="0" autoLine="0" autoPict="0">
                <anchor moveWithCells="1">
                  <from>
                    <xdr:col>8708</xdr:col>
                    <xdr:colOff>0</xdr:colOff>
                    <xdr:row>393222</xdr:row>
                    <xdr:rowOff>57150</xdr:rowOff>
                  </from>
                  <to>
                    <xdr:col>8709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55" name="List Box 552">
              <controlPr defaultSize="0" autoLine="0" autoPict="0">
                <anchor moveWithCells="1">
                  <from>
                    <xdr:col>8708</xdr:col>
                    <xdr:colOff>0</xdr:colOff>
                    <xdr:row>458758</xdr:row>
                    <xdr:rowOff>57150</xdr:rowOff>
                  </from>
                  <to>
                    <xdr:col>8709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56" name="List Box 553">
              <controlPr defaultSize="0" autoLine="0" autoPict="0">
                <anchor moveWithCells="1">
                  <from>
                    <xdr:col>8708</xdr:col>
                    <xdr:colOff>0</xdr:colOff>
                    <xdr:row>524294</xdr:row>
                    <xdr:rowOff>57150</xdr:rowOff>
                  </from>
                  <to>
                    <xdr:col>8709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57" name="List Box 554">
              <controlPr defaultSize="0" autoLine="0" autoPict="0">
                <anchor moveWithCells="1">
                  <from>
                    <xdr:col>8708</xdr:col>
                    <xdr:colOff>0</xdr:colOff>
                    <xdr:row>589830</xdr:row>
                    <xdr:rowOff>57150</xdr:rowOff>
                  </from>
                  <to>
                    <xdr:col>8709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58" name="List Box 555">
              <controlPr defaultSize="0" autoLine="0" autoPict="0">
                <anchor moveWithCells="1">
                  <from>
                    <xdr:col>8708</xdr:col>
                    <xdr:colOff>0</xdr:colOff>
                    <xdr:row>655366</xdr:row>
                    <xdr:rowOff>57150</xdr:rowOff>
                  </from>
                  <to>
                    <xdr:col>8709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59" name="List Box 556">
              <controlPr defaultSize="0" autoLine="0" autoPict="0">
                <anchor moveWithCells="1">
                  <from>
                    <xdr:col>8708</xdr:col>
                    <xdr:colOff>0</xdr:colOff>
                    <xdr:row>720902</xdr:row>
                    <xdr:rowOff>57150</xdr:rowOff>
                  </from>
                  <to>
                    <xdr:col>8709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60" name="List Box 557">
              <controlPr defaultSize="0" autoLine="0" autoPict="0">
                <anchor moveWithCells="1">
                  <from>
                    <xdr:col>8708</xdr:col>
                    <xdr:colOff>0</xdr:colOff>
                    <xdr:row>786438</xdr:row>
                    <xdr:rowOff>57150</xdr:rowOff>
                  </from>
                  <to>
                    <xdr:col>8709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61" name="List Box 558">
              <controlPr defaultSize="0" autoLine="0" autoPict="0">
                <anchor moveWithCells="1">
                  <from>
                    <xdr:col>8708</xdr:col>
                    <xdr:colOff>0</xdr:colOff>
                    <xdr:row>851974</xdr:row>
                    <xdr:rowOff>57150</xdr:rowOff>
                  </from>
                  <to>
                    <xdr:col>8709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62" name="List Box 559">
              <controlPr defaultSize="0" autoLine="0" autoPict="0">
                <anchor moveWithCells="1">
                  <from>
                    <xdr:col>8708</xdr:col>
                    <xdr:colOff>0</xdr:colOff>
                    <xdr:row>917510</xdr:row>
                    <xdr:rowOff>57150</xdr:rowOff>
                  </from>
                  <to>
                    <xdr:col>8709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63" name="List Box 560">
              <controlPr defaultSize="0" autoLine="0" autoPict="0">
                <anchor moveWithCells="1">
                  <from>
                    <xdr:col>8708</xdr:col>
                    <xdr:colOff>0</xdr:colOff>
                    <xdr:row>983046</xdr:row>
                    <xdr:rowOff>57150</xdr:rowOff>
                  </from>
                  <to>
                    <xdr:col>8709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64" name="List Box 561">
              <controlPr defaultSize="0" autoLine="0" autoPict="0">
                <anchor moveWithCells="1">
                  <from>
                    <xdr:col>8964</xdr:col>
                    <xdr:colOff>0</xdr:colOff>
                    <xdr:row>10</xdr:row>
                    <xdr:rowOff>57150</xdr:rowOff>
                  </from>
                  <to>
                    <xdr:col>8965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65" name="List Box 562">
              <controlPr defaultSize="0" autoLine="0" autoPict="0">
                <anchor moveWithCells="1">
                  <from>
                    <xdr:col>8964</xdr:col>
                    <xdr:colOff>0</xdr:colOff>
                    <xdr:row>65542</xdr:row>
                    <xdr:rowOff>57150</xdr:rowOff>
                  </from>
                  <to>
                    <xdr:col>8965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66" name="List Box 563">
              <controlPr defaultSize="0" autoLine="0" autoPict="0">
                <anchor moveWithCells="1">
                  <from>
                    <xdr:col>8964</xdr:col>
                    <xdr:colOff>0</xdr:colOff>
                    <xdr:row>131078</xdr:row>
                    <xdr:rowOff>57150</xdr:rowOff>
                  </from>
                  <to>
                    <xdr:col>8965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67" name="List Box 564">
              <controlPr defaultSize="0" autoLine="0" autoPict="0">
                <anchor moveWithCells="1">
                  <from>
                    <xdr:col>8964</xdr:col>
                    <xdr:colOff>0</xdr:colOff>
                    <xdr:row>196614</xdr:row>
                    <xdr:rowOff>57150</xdr:rowOff>
                  </from>
                  <to>
                    <xdr:col>8965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68" name="List Box 565">
              <controlPr defaultSize="0" autoLine="0" autoPict="0">
                <anchor moveWithCells="1">
                  <from>
                    <xdr:col>8964</xdr:col>
                    <xdr:colOff>0</xdr:colOff>
                    <xdr:row>262150</xdr:row>
                    <xdr:rowOff>57150</xdr:rowOff>
                  </from>
                  <to>
                    <xdr:col>8965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69" name="List Box 566">
              <controlPr defaultSize="0" autoLine="0" autoPict="0">
                <anchor moveWithCells="1">
                  <from>
                    <xdr:col>8964</xdr:col>
                    <xdr:colOff>0</xdr:colOff>
                    <xdr:row>327686</xdr:row>
                    <xdr:rowOff>57150</xdr:rowOff>
                  </from>
                  <to>
                    <xdr:col>8965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70" name="List Box 567">
              <controlPr defaultSize="0" autoLine="0" autoPict="0">
                <anchor moveWithCells="1">
                  <from>
                    <xdr:col>8964</xdr:col>
                    <xdr:colOff>0</xdr:colOff>
                    <xdr:row>393222</xdr:row>
                    <xdr:rowOff>57150</xdr:rowOff>
                  </from>
                  <to>
                    <xdr:col>8965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71" name="List Box 568">
              <controlPr defaultSize="0" autoLine="0" autoPict="0">
                <anchor moveWithCells="1">
                  <from>
                    <xdr:col>8964</xdr:col>
                    <xdr:colOff>0</xdr:colOff>
                    <xdr:row>458758</xdr:row>
                    <xdr:rowOff>57150</xdr:rowOff>
                  </from>
                  <to>
                    <xdr:col>8965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72" name="List Box 569">
              <controlPr defaultSize="0" autoLine="0" autoPict="0">
                <anchor moveWithCells="1">
                  <from>
                    <xdr:col>8964</xdr:col>
                    <xdr:colOff>0</xdr:colOff>
                    <xdr:row>524294</xdr:row>
                    <xdr:rowOff>57150</xdr:rowOff>
                  </from>
                  <to>
                    <xdr:col>8965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73" name="List Box 570">
              <controlPr defaultSize="0" autoLine="0" autoPict="0">
                <anchor moveWithCells="1">
                  <from>
                    <xdr:col>8964</xdr:col>
                    <xdr:colOff>0</xdr:colOff>
                    <xdr:row>589830</xdr:row>
                    <xdr:rowOff>57150</xdr:rowOff>
                  </from>
                  <to>
                    <xdr:col>8965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74" name="List Box 571">
              <controlPr defaultSize="0" autoLine="0" autoPict="0">
                <anchor moveWithCells="1">
                  <from>
                    <xdr:col>8964</xdr:col>
                    <xdr:colOff>0</xdr:colOff>
                    <xdr:row>655366</xdr:row>
                    <xdr:rowOff>57150</xdr:rowOff>
                  </from>
                  <to>
                    <xdr:col>8965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75" name="List Box 572">
              <controlPr defaultSize="0" autoLine="0" autoPict="0">
                <anchor moveWithCells="1">
                  <from>
                    <xdr:col>8964</xdr:col>
                    <xdr:colOff>0</xdr:colOff>
                    <xdr:row>720902</xdr:row>
                    <xdr:rowOff>57150</xdr:rowOff>
                  </from>
                  <to>
                    <xdr:col>8965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76" name="List Box 573">
              <controlPr defaultSize="0" autoLine="0" autoPict="0">
                <anchor moveWithCells="1">
                  <from>
                    <xdr:col>8964</xdr:col>
                    <xdr:colOff>0</xdr:colOff>
                    <xdr:row>786438</xdr:row>
                    <xdr:rowOff>57150</xdr:rowOff>
                  </from>
                  <to>
                    <xdr:col>8965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77" name="List Box 574">
              <controlPr defaultSize="0" autoLine="0" autoPict="0">
                <anchor moveWithCells="1">
                  <from>
                    <xdr:col>8964</xdr:col>
                    <xdr:colOff>0</xdr:colOff>
                    <xdr:row>851974</xdr:row>
                    <xdr:rowOff>57150</xdr:rowOff>
                  </from>
                  <to>
                    <xdr:col>8965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78" name="List Box 575">
              <controlPr defaultSize="0" autoLine="0" autoPict="0">
                <anchor moveWithCells="1">
                  <from>
                    <xdr:col>8964</xdr:col>
                    <xdr:colOff>0</xdr:colOff>
                    <xdr:row>917510</xdr:row>
                    <xdr:rowOff>57150</xdr:rowOff>
                  </from>
                  <to>
                    <xdr:col>8965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79" name="List Box 576">
              <controlPr defaultSize="0" autoLine="0" autoPict="0">
                <anchor moveWithCells="1">
                  <from>
                    <xdr:col>8964</xdr:col>
                    <xdr:colOff>0</xdr:colOff>
                    <xdr:row>983046</xdr:row>
                    <xdr:rowOff>57150</xdr:rowOff>
                  </from>
                  <to>
                    <xdr:col>8965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80" name="List Box 577">
              <controlPr defaultSize="0" autoLine="0" autoPict="0">
                <anchor moveWithCells="1">
                  <from>
                    <xdr:col>9220</xdr:col>
                    <xdr:colOff>0</xdr:colOff>
                    <xdr:row>10</xdr:row>
                    <xdr:rowOff>57150</xdr:rowOff>
                  </from>
                  <to>
                    <xdr:col>9221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81" name="List Box 578">
              <controlPr defaultSize="0" autoLine="0" autoPict="0">
                <anchor moveWithCells="1">
                  <from>
                    <xdr:col>9220</xdr:col>
                    <xdr:colOff>0</xdr:colOff>
                    <xdr:row>65542</xdr:row>
                    <xdr:rowOff>57150</xdr:rowOff>
                  </from>
                  <to>
                    <xdr:col>9221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82" name="List Box 579">
              <controlPr defaultSize="0" autoLine="0" autoPict="0">
                <anchor moveWithCells="1">
                  <from>
                    <xdr:col>9220</xdr:col>
                    <xdr:colOff>0</xdr:colOff>
                    <xdr:row>131078</xdr:row>
                    <xdr:rowOff>57150</xdr:rowOff>
                  </from>
                  <to>
                    <xdr:col>9221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83" name="List Box 580">
              <controlPr defaultSize="0" autoLine="0" autoPict="0">
                <anchor moveWithCells="1">
                  <from>
                    <xdr:col>9220</xdr:col>
                    <xdr:colOff>0</xdr:colOff>
                    <xdr:row>196614</xdr:row>
                    <xdr:rowOff>57150</xdr:rowOff>
                  </from>
                  <to>
                    <xdr:col>9221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84" name="List Box 581">
              <controlPr defaultSize="0" autoLine="0" autoPict="0">
                <anchor moveWithCells="1">
                  <from>
                    <xdr:col>9220</xdr:col>
                    <xdr:colOff>0</xdr:colOff>
                    <xdr:row>262150</xdr:row>
                    <xdr:rowOff>57150</xdr:rowOff>
                  </from>
                  <to>
                    <xdr:col>9221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85" name="List Box 582">
              <controlPr defaultSize="0" autoLine="0" autoPict="0">
                <anchor moveWithCells="1">
                  <from>
                    <xdr:col>9220</xdr:col>
                    <xdr:colOff>0</xdr:colOff>
                    <xdr:row>327686</xdr:row>
                    <xdr:rowOff>57150</xdr:rowOff>
                  </from>
                  <to>
                    <xdr:col>9221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86" name="List Box 583">
              <controlPr defaultSize="0" autoLine="0" autoPict="0">
                <anchor moveWithCells="1">
                  <from>
                    <xdr:col>9220</xdr:col>
                    <xdr:colOff>0</xdr:colOff>
                    <xdr:row>393222</xdr:row>
                    <xdr:rowOff>57150</xdr:rowOff>
                  </from>
                  <to>
                    <xdr:col>9221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87" name="List Box 584">
              <controlPr defaultSize="0" autoLine="0" autoPict="0">
                <anchor moveWithCells="1">
                  <from>
                    <xdr:col>9220</xdr:col>
                    <xdr:colOff>0</xdr:colOff>
                    <xdr:row>458758</xdr:row>
                    <xdr:rowOff>57150</xdr:rowOff>
                  </from>
                  <to>
                    <xdr:col>9221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88" name="List Box 585">
              <controlPr defaultSize="0" autoLine="0" autoPict="0">
                <anchor moveWithCells="1">
                  <from>
                    <xdr:col>9220</xdr:col>
                    <xdr:colOff>0</xdr:colOff>
                    <xdr:row>524294</xdr:row>
                    <xdr:rowOff>57150</xdr:rowOff>
                  </from>
                  <to>
                    <xdr:col>9221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89" name="List Box 586">
              <controlPr defaultSize="0" autoLine="0" autoPict="0">
                <anchor moveWithCells="1">
                  <from>
                    <xdr:col>9220</xdr:col>
                    <xdr:colOff>0</xdr:colOff>
                    <xdr:row>589830</xdr:row>
                    <xdr:rowOff>57150</xdr:rowOff>
                  </from>
                  <to>
                    <xdr:col>9221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90" name="List Box 587">
              <controlPr defaultSize="0" autoLine="0" autoPict="0">
                <anchor moveWithCells="1">
                  <from>
                    <xdr:col>9220</xdr:col>
                    <xdr:colOff>0</xdr:colOff>
                    <xdr:row>655366</xdr:row>
                    <xdr:rowOff>57150</xdr:rowOff>
                  </from>
                  <to>
                    <xdr:col>9221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91" name="List Box 588">
              <controlPr defaultSize="0" autoLine="0" autoPict="0">
                <anchor moveWithCells="1">
                  <from>
                    <xdr:col>9220</xdr:col>
                    <xdr:colOff>0</xdr:colOff>
                    <xdr:row>720902</xdr:row>
                    <xdr:rowOff>57150</xdr:rowOff>
                  </from>
                  <to>
                    <xdr:col>9221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92" name="List Box 589">
              <controlPr defaultSize="0" autoLine="0" autoPict="0">
                <anchor moveWithCells="1">
                  <from>
                    <xdr:col>9220</xdr:col>
                    <xdr:colOff>0</xdr:colOff>
                    <xdr:row>786438</xdr:row>
                    <xdr:rowOff>57150</xdr:rowOff>
                  </from>
                  <to>
                    <xdr:col>9221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93" name="List Box 590">
              <controlPr defaultSize="0" autoLine="0" autoPict="0">
                <anchor moveWithCells="1">
                  <from>
                    <xdr:col>9220</xdr:col>
                    <xdr:colOff>0</xdr:colOff>
                    <xdr:row>851974</xdr:row>
                    <xdr:rowOff>57150</xdr:rowOff>
                  </from>
                  <to>
                    <xdr:col>9221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94" name="List Box 591">
              <controlPr defaultSize="0" autoLine="0" autoPict="0">
                <anchor moveWithCells="1">
                  <from>
                    <xdr:col>9220</xdr:col>
                    <xdr:colOff>0</xdr:colOff>
                    <xdr:row>917510</xdr:row>
                    <xdr:rowOff>57150</xdr:rowOff>
                  </from>
                  <to>
                    <xdr:col>9221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95" name="List Box 592">
              <controlPr defaultSize="0" autoLine="0" autoPict="0">
                <anchor moveWithCells="1">
                  <from>
                    <xdr:col>9220</xdr:col>
                    <xdr:colOff>0</xdr:colOff>
                    <xdr:row>983046</xdr:row>
                    <xdr:rowOff>57150</xdr:rowOff>
                  </from>
                  <to>
                    <xdr:col>9221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96" name="List Box 593">
              <controlPr defaultSize="0" autoLine="0" autoPict="0">
                <anchor moveWithCells="1">
                  <from>
                    <xdr:col>9476</xdr:col>
                    <xdr:colOff>0</xdr:colOff>
                    <xdr:row>10</xdr:row>
                    <xdr:rowOff>57150</xdr:rowOff>
                  </from>
                  <to>
                    <xdr:col>9477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97" name="List Box 594">
              <controlPr defaultSize="0" autoLine="0" autoPict="0">
                <anchor moveWithCells="1">
                  <from>
                    <xdr:col>9476</xdr:col>
                    <xdr:colOff>0</xdr:colOff>
                    <xdr:row>65542</xdr:row>
                    <xdr:rowOff>57150</xdr:rowOff>
                  </from>
                  <to>
                    <xdr:col>9477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98" name="List Box 595">
              <controlPr defaultSize="0" autoLine="0" autoPict="0">
                <anchor moveWithCells="1">
                  <from>
                    <xdr:col>9476</xdr:col>
                    <xdr:colOff>0</xdr:colOff>
                    <xdr:row>131078</xdr:row>
                    <xdr:rowOff>57150</xdr:rowOff>
                  </from>
                  <to>
                    <xdr:col>9477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99" name="List Box 596">
              <controlPr defaultSize="0" autoLine="0" autoPict="0">
                <anchor moveWithCells="1">
                  <from>
                    <xdr:col>9476</xdr:col>
                    <xdr:colOff>0</xdr:colOff>
                    <xdr:row>196614</xdr:row>
                    <xdr:rowOff>57150</xdr:rowOff>
                  </from>
                  <to>
                    <xdr:col>9477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600" name="List Box 597">
              <controlPr defaultSize="0" autoLine="0" autoPict="0">
                <anchor moveWithCells="1">
                  <from>
                    <xdr:col>9476</xdr:col>
                    <xdr:colOff>0</xdr:colOff>
                    <xdr:row>262150</xdr:row>
                    <xdr:rowOff>57150</xdr:rowOff>
                  </from>
                  <to>
                    <xdr:col>9477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01" name="List Box 598">
              <controlPr defaultSize="0" autoLine="0" autoPict="0">
                <anchor moveWithCells="1">
                  <from>
                    <xdr:col>9476</xdr:col>
                    <xdr:colOff>0</xdr:colOff>
                    <xdr:row>327686</xdr:row>
                    <xdr:rowOff>57150</xdr:rowOff>
                  </from>
                  <to>
                    <xdr:col>9477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02" name="List Box 599">
              <controlPr defaultSize="0" autoLine="0" autoPict="0">
                <anchor moveWithCells="1">
                  <from>
                    <xdr:col>9476</xdr:col>
                    <xdr:colOff>0</xdr:colOff>
                    <xdr:row>393222</xdr:row>
                    <xdr:rowOff>57150</xdr:rowOff>
                  </from>
                  <to>
                    <xdr:col>9477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03" name="List Box 600">
              <controlPr defaultSize="0" autoLine="0" autoPict="0">
                <anchor moveWithCells="1">
                  <from>
                    <xdr:col>9476</xdr:col>
                    <xdr:colOff>0</xdr:colOff>
                    <xdr:row>458758</xdr:row>
                    <xdr:rowOff>57150</xdr:rowOff>
                  </from>
                  <to>
                    <xdr:col>9477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04" name="List Box 601">
              <controlPr defaultSize="0" autoLine="0" autoPict="0">
                <anchor moveWithCells="1">
                  <from>
                    <xdr:col>9476</xdr:col>
                    <xdr:colOff>0</xdr:colOff>
                    <xdr:row>524294</xdr:row>
                    <xdr:rowOff>57150</xdr:rowOff>
                  </from>
                  <to>
                    <xdr:col>9477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05" name="List Box 602">
              <controlPr defaultSize="0" autoLine="0" autoPict="0">
                <anchor moveWithCells="1">
                  <from>
                    <xdr:col>9476</xdr:col>
                    <xdr:colOff>0</xdr:colOff>
                    <xdr:row>589830</xdr:row>
                    <xdr:rowOff>57150</xdr:rowOff>
                  </from>
                  <to>
                    <xdr:col>9477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06" name="List Box 603">
              <controlPr defaultSize="0" autoLine="0" autoPict="0">
                <anchor moveWithCells="1">
                  <from>
                    <xdr:col>9476</xdr:col>
                    <xdr:colOff>0</xdr:colOff>
                    <xdr:row>655366</xdr:row>
                    <xdr:rowOff>57150</xdr:rowOff>
                  </from>
                  <to>
                    <xdr:col>9477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07" name="List Box 604">
              <controlPr defaultSize="0" autoLine="0" autoPict="0">
                <anchor moveWithCells="1">
                  <from>
                    <xdr:col>9476</xdr:col>
                    <xdr:colOff>0</xdr:colOff>
                    <xdr:row>720902</xdr:row>
                    <xdr:rowOff>57150</xdr:rowOff>
                  </from>
                  <to>
                    <xdr:col>9477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08" name="List Box 605">
              <controlPr defaultSize="0" autoLine="0" autoPict="0">
                <anchor moveWithCells="1">
                  <from>
                    <xdr:col>9476</xdr:col>
                    <xdr:colOff>0</xdr:colOff>
                    <xdr:row>786438</xdr:row>
                    <xdr:rowOff>57150</xdr:rowOff>
                  </from>
                  <to>
                    <xdr:col>9477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09" name="List Box 606">
              <controlPr defaultSize="0" autoLine="0" autoPict="0">
                <anchor moveWithCells="1">
                  <from>
                    <xdr:col>9476</xdr:col>
                    <xdr:colOff>0</xdr:colOff>
                    <xdr:row>851974</xdr:row>
                    <xdr:rowOff>57150</xdr:rowOff>
                  </from>
                  <to>
                    <xdr:col>9477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10" name="List Box 607">
              <controlPr defaultSize="0" autoLine="0" autoPict="0">
                <anchor moveWithCells="1">
                  <from>
                    <xdr:col>9476</xdr:col>
                    <xdr:colOff>0</xdr:colOff>
                    <xdr:row>917510</xdr:row>
                    <xdr:rowOff>57150</xdr:rowOff>
                  </from>
                  <to>
                    <xdr:col>9477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11" name="List Box 608">
              <controlPr defaultSize="0" autoLine="0" autoPict="0">
                <anchor moveWithCells="1">
                  <from>
                    <xdr:col>9476</xdr:col>
                    <xdr:colOff>0</xdr:colOff>
                    <xdr:row>983046</xdr:row>
                    <xdr:rowOff>57150</xdr:rowOff>
                  </from>
                  <to>
                    <xdr:col>9477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12" name="List Box 609">
              <controlPr defaultSize="0" autoLine="0" autoPict="0">
                <anchor moveWithCells="1">
                  <from>
                    <xdr:col>9732</xdr:col>
                    <xdr:colOff>0</xdr:colOff>
                    <xdr:row>10</xdr:row>
                    <xdr:rowOff>57150</xdr:rowOff>
                  </from>
                  <to>
                    <xdr:col>9733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13" name="List Box 610">
              <controlPr defaultSize="0" autoLine="0" autoPict="0">
                <anchor moveWithCells="1">
                  <from>
                    <xdr:col>9732</xdr:col>
                    <xdr:colOff>0</xdr:colOff>
                    <xdr:row>65542</xdr:row>
                    <xdr:rowOff>57150</xdr:rowOff>
                  </from>
                  <to>
                    <xdr:col>9733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14" name="List Box 611">
              <controlPr defaultSize="0" autoLine="0" autoPict="0">
                <anchor moveWithCells="1">
                  <from>
                    <xdr:col>9732</xdr:col>
                    <xdr:colOff>0</xdr:colOff>
                    <xdr:row>131078</xdr:row>
                    <xdr:rowOff>57150</xdr:rowOff>
                  </from>
                  <to>
                    <xdr:col>9733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15" name="List Box 612">
              <controlPr defaultSize="0" autoLine="0" autoPict="0">
                <anchor moveWithCells="1">
                  <from>
                    <xdr:col>9732</xdr:col>
                    <xdr:colOff>0</xdr:colOff>
                    <xdr:row>196614</xdr:row>
                    <xdr:rowOff>57150</xdr:rowOff>
                  </from>
                  <to>
                    <xdr:col>9733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16" name="List Box 613">
              <controlPr defaultSize="0" autoLine="0" autoPict="0">
                <anchor moveWithCells="1">
                  <from>
                    <xdr:col>9732</xdr:col>
                    <xdr:colOff>0</xdr:colOff>
                    <xdr:row>262150</xdr:row>
                    <xdr:rowOff>57150</xdr:rowOff>
                  </from>
                  <to>
                    <xdr:col>9733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17" name="List Box 614">
              <controlPr defaultSize="0" autoLine="0" autoPict="0">
                <anchor moveWithCells="1">
                  <from>
                    <xdr:col>9732</xdr:col>
                    <xdr:colOff>0</xdr:colOff>
                    <xdr:row>327686</xdr:row>
                    <xdr:rowOff>57150</xdr:rowOff>
                  </from>
                  <to>
                    <xdr:col>9733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18" name="List Box 615">
              <controlPr defaultSize="0" autoLine="0" autoPict="0">
                <anchor moveWithCells="1">
                  <from>
                    <xdr:col>9732</xdr:col>
                    <xdr:colOff>0</xdr:colOff>
                    <xdr:row>393222</xdr:row>
                    <xdr:rowOff>57150</xdr:rowOff>
                  </from>
                  <to>
                    <xdr:col>9733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19" name="List Box 616">
              <controlPr defaultSize="0" autoLine="0" autoPict="0">
                <anchor moveWithCells="1">
                  <from>
                    <xdr:col>9732</xdr:col>
                    <xdr:colOff>0</xdr:colOff>
                    <xdr:row>458758</xdr:row>
                    <xdr:rowOff>57150</xdr:rowOff>
                  </from>
                  <to>
                    <xdr:col>9733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20" name="List Box 617">
              <controlPr defaultSize="0" autoLine="0" autoPict="0">
                <anchor moveWithCells="1">
                  <from>
                    <xdr:col>9732</xdr:col>
                    <xdr:colOff>0</xdr:colOff>
                    <xdr:row>524294</xdr:row>
                    <xdr:rowOff>57150</xdr:rowOff>
                  </from>
                  <to>
                    <xdr:col>9733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21" name="List Box 618">
              <controlPr defaultSize="0" autoLine="0" autoPict="0">
                <anchor moveWithCells="1">
                  <from>
                    <xdr:col>9732</xdr:col>
                    <xdr:colOff>0</xdr:colOff>
                    <xdr:row>589830</xdr:row>
                    <xdr:rowOff>57150</xdr:rowOff>
                  </from>
                  <to>
                    <xdr:col>9733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22" name="List Box 619">
              <controlPr defaultSize="0" autoLine="0" autoPict="0">
                <anchor moveWithCells="1">
                  <from>
                    <xdr:col>9732</xdr:col>
                    <xdr:colOff>0</xdr:colOff>
                    <xdr:row>655366</xdr:row>
                    <xdr:rowOff>57150</xdr:rowOff>
                  </from>
                  <to>
                    <xdr:col>9733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23" name="List Box 620">
              <controlPr defaultSize="0" autoLine="0" autoPict="0">
                <anchor moveWithCells="1">
                  <from>
                    <xdr:col>9732</xdr:col>
                    <xdr:colOff>0</xdr:colOff>
                    <xdr:row>720902</xdr:row>
                    <xdr:rowOff>57150</xdr:rowOff>
                  </from>
                  <to>
                    <xdr:col>9733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24" name="List Box 621">
              <controlPr defaultSize="0" autoLine="0" autoPict="0">
                <anchor moveWithCells="1">
                  <from>
                    <xdr:col>9732</xdr:col>
                    <xdr:colOff>0</xdr:colOff>
                    <xdr:row>786438</xdr:row>
                    <xdr:rowOff>57150</xdr:rowOff>
                  </from>
                  <to>
                    <xdr:col>9733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25" name="List Box 622">
              <controlPr defaultSize="0" autoLine="0" autoPict="0">
                <anchor moveWithCells="1">
                  <from>
                    <xdr:col>9732</xdr:col>
                    <xdr:colOff>0</xdr:colOff>
                    <xdr:row>851974</xdr:row>
                    <xdr:rowOff>57150</xdr:rowOff>
                  </from>
                  <to>
                    <xdr:col>9733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26" name="List Box 623">
              <controlPr defaultSize="0" autoLine="0" autoPict="0">
                <anchor moveWithCells="1">
                  <from>
                    <xdr:col>9732</xdr:col>
                    <xdr:colOff>0</xdr:colOff>
                    <xdr:row>917510</xdr:row>
                    <xdr:rowOff>57150</xdr:rowOff>
                  </from>
                  <to>
                    <xdr:col>9733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27" name="List Box 624">
              <controlPr defaultSize="0" autoLine="0" autoPict="0">
                <anchor moveWithCells="1">
                  <from>
                    <xdr:col>9732</xdr:col>
                    <xdr:colOff>0</xdr:colOff>
                    <xdr:row>983046</xdr:row>
                    <xdr:rowOff>57150</xdr:rowOff>
                  </from>
                  <to>
                    <xdr:col>9733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28" name="List Box 625">
              <controlPr defaultSize="0" autoLine="0" autoPict="0">
                <anchor moveWithCells="1">
                  <from>
                    <xdr:col>9988</xdr:col>
                    <xdr:colOff>0</xdr:colOff>
                    <xdr:row>10</xdr:row>
                    <xdr:rowOff>57150</xdr:rowOff>
                  </from>
                  <to>
                    <xdr:col>9989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29" name="List Box 626">
              <controlPr defaultSize="0" autoLine="0" autoPict="0">
                <anchor moveWithCells="1">
                  <from>
                    <xdr:col>9988</xdr:col>
                    <xdr:colOff>0</xdr:colOff>
                    <xdr:row>65542</xdr:row>
                    <xdr:rowOff>57150</xdr:rowOff>
                  </from>
                  <to>
                    <xdr:col>9989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30" name="List Box 627">
              <controlPr defaultSize="0" autoLine="0" autoPict="0">
                <anchor moveWithCells="1">
                  <from>
                    <xdr:col>9988</xdr:col>
                    <xdr:colOff>0</xdr:colOff>
                    <xdr:row>131078</xdr:row>
                    <xdr:rowOff>57150</xdr:rowOff>
                  </from>
                  <to>
                    <xdr:col>9989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31" name="List Box 628">
              <controlPr defaultSize="0" autoLine="0" autoPict="0">
                <anchor moveWithCells="1">
                  <from>
                    <xdr:col>9988</xdr:col>
                    <xdr:colOff>0</xdr:colOff>
                    <xdr:row>196614</xdr:row>
                    <xdr:rowOff>57150</xdr:rowOff>
                  </from>
                  <to>
                    <xdr:col>9989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32" name="List Box 629">
              <controlPr defaultSize="0" autoLine="0" autoPict="0">
                <anchor moveWithCells="1">
                  <from>
                    <xdr:col>9988</xdr:col>
                    <xdr:colOff>0</xdr:colOff>
                    <xdr:row>262150</xdr:row>
                    <xdr:rowOff>57150</xdr:rowOff>
                  </from>
                  <to>
                    <xdr:col>9989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33" name="List Box 630">
              <controlPr defaultSize="0" autoLine="0" autoPict="0">
                <anchor moveWithCells="1">
                  <from>
                    <xdr:col>9988</xdr:col>
                    <xdr:colOff>0</xdr:colOff>
                    <xdr:row>327686</xdr:row>
                    <xdr:rowOff>57150</xdr:rowOff>
                  </from>
                  <to>
                    <xdr:col>9989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34" name="List Box 631">
              <controlPr defaultSize="0" autoLine="0" autoPict="0">
                <anchor moveWithCells="1">
                  <from>
                    <xdr:col>9988</xdr:col>
                    <xdr:colOff>0</xdr:colOff>
                    <xdr:row>393222</xdr:row>
                    <xdr:rowOff>57150</xdr:rowOff>
                  </from>
                  <to>
                    <xdr:col>9989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35" name="List Box 632">
              <controlPr defaultSize="0" autoLine="0" autoPict="0">
                <anchor moveWithCells="1">
                  <from>
                    <xdr:col>9988</xdr:col>
                    <xdr:colOff>0</xdr:colOff>
                    <xdr:row>458758</xdr:row>
                    <xdr:rowOff>57150</xdr:rowOff>
                  </from>
                  <to>
                    <xdr:col>9989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36" name="List Box 633">
              <controlPr defaultSize="0" autoLine="0" autoPict="0">
                <anchor moveWithCells="1">
                  <from>
                    <xdr:col>9988</xdr:col>
                    <xdr:colOff>0</xdr:colOff>
                    <xdr:row>524294</xdr:row>
                    <xdr:rowOff>57150</xdr:rowOff>
                  </from>
                  <to>
                    <xdr:col>9989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37" name="List Box 634">
              <controlPr defaultSize="0" autoLine="0" autoPict="0">
                <anchor moveWithCells="1">
                  <from>
                    <xdr:col>9988</xdr:col>
                    <xdr:colOff>0</xdr:colOff>
                    <xdr:row>589830</xdr:row>
                    <xdr:rowOff>57150</xdr:rowOff>
                  </from>
                  <to>
                    <xdr:col>9989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38" name="List Box 635">
              <controlPr defaultSize="0" autoLine="0" autoPict="0">
                <anchor moveWithCells="1">
                  <from>
                    <xdr:col>9988</xdr:col>
                    <xdr:colOff>0</xdr:colOff>
                    <xdr:row>655366</xdr:row>
                    <xdr:rowOff>57150</xdr:rowOff>
                  </from>
                  <to>
                    <xdr:col>9989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39" name="List Box 636">
              <controlPr defaultSize="0" autoLine="0" autoPict="0">
                <anchor moveWithCells="1">
                  <from>
                    <xdr:col>9988</xdr:col>
                    <xdr:colOff>0</xdr:colOff>
                    <xdr:row>720902</xdr:row>
                    <xdr:rowOff>57150</xdr:rowOff>
                  </from>
                  <to>
                    <xdr:col>9989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40" name="List Box 637">
              <controlPr defaultSize="0" autoLine="0" autoPict="0">
                <anchor moveWithCells="1">
                  <from>
                    <xdr:col>9988</xdr:col>
                    <xdr:colOff>0</xdr:colOff>
                    <xdr:row>786438</xdr:row>
                    <xdr:rowOff>57150</xdr:rowOff>
                  </from>
                  <to>
                    <xdr:col>9989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41" name="List Box 638">
              <controlPr defaultSize="0" autoLine="0" autoPict="0">
                <anchor moveWithCells="1">
                  <from>
                    <xdr:col>9988</xdr:col>
                    <xdr:colOff>0</xdr:colOff>
                    <xdr:row>851974</xdr:row>
                    <xdr:rowOff>57150</xdr:rowOff>
                  </from>
                  <to>
                    <xdr:col>9989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42" name="List Box 639">
              <controlPr defaultSize="0" autoLine="0" autoPict="0">
                <anchor moveWithCells="1">
                  <from>
                    <xdr:col>9988</xdr:col>
                    <xdr:colOff>0</xdr:colOff>
                    <xdr:row>917510</xdr:row>
                    <xdr:rowOff>57150</xdr:rowOff>
                  </from>
                  <to>
                    <xdr:col>9989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43" name="List Box 640">
              <controlPr defaultSize="0" autoLine="0" autoPict="0">
                <anchor moveWithCells="1">
                  <from>
                    <xdr:col>9988</xdr:col>
                    <xdr:colOff>0</xdr:colOff>
                    <xdr:row>983046</xdr:row>
                    <xdr:rowOff>57150</xdr:rowOff>
                  </from>
                  <to>
                    <xdr:col>9989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44" name="List Box 641">
              <controlPr defaultSize="0" autoLine="0" autoPict="0">
                <anchor moveWithCells="1">
                  <from>
                    <xdr:col>10244</xdr:col>
                    <xdr:colOff>0</xdr:colOff>
                    <xdr:row>10</xdr:row>
                    <xdr:rowOff>57150</xdr:rowOff>
                  </from>
                  <to>
                    <xdr:col>10245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45" name="List Box 642">
              <controlPr defaultSize="0" autoLine="0" autoPict="0">
                <anchor moveWithCells="1">
                  <from>
                    <xdr:col>10244</xdr:col>
                    <xdr:colOff>0</xdr:colOff>
                    <xdr:row>65542</xdr:row>
                    <xdr:rowOff>57150</xdr:rowOff>
                  </from>
                  <to>
                    <xdr:col>10245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46" name="List Box 643">
              <controlPr defaultSize="0" autoLine="0" autoPict="0">
                <anchor moveWithCells="1">
                  <from>
                    <xdr:col>10244</xdr:col>
                    <xdr:colOff>0</xdr:colOff>
                    <xdr:row>131078</xdr:row>
                    <xdr:rowOff>57150</xdr:rowOff>
                  </from>
                  <to>
                    <xdr:col>10245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47" name="List Box 644">
              <controlPr defaultSize="0" autoLine="0" autoPict="0">
                <anchor moveWithCells="1">
                  <from>
                    <xdr:col>10244</xdr:col>
                    <xdr:colOff>0</xdr:colOff>
                    <xdr:row>196614</xdr:row>
                    <xdr:rowOff>57150</xdr:rowOff>
                  </from>
                  <to>
                    <xdr:col>10245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48" name="List Box 645">
              <controlPr defaultSize="0" autoLine="0" autoPict="0">
                <anchor moveWithCells="1">
                  <from>
                    <xdr:col>10244</xdr:col>
                    <xdr:colOff>0</xdr:colOff>
                    <xdr:row>262150</xdr:row>
                    <xdr:rowOff>57150</xdr:rowOff>
                  </from>
                  <to>
                    <xdr:col>10245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49" name="List Box 646">
              <controlPr defaultSize="0" autoLine="0" autoPict="0">
                <anchor moveWithCells="1">
                  <from>
                    <xdr:col>10244</xdr:col>
                    <xdr:colOff>0</xdr:colOff>
                    <xdr:row>327686</xdr:row>
                    <xdr:rowOff>57150</xdr:rowOff>
                  </from>
                  <to>
                    <xdr:col>10245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50" name="List Box 647">
              <controlPr defaultSize="0" autoLine="0" autoPict="0">
                <anchor moveWithCells="1">
                  <from>
                    <xdr:col>10244</xdr:col>
                    <xdr:colOff>0</xdr:colOff>
                    <xdr:row>393222</xdr:row>
                    <xdr:rowOff>57150</xdr:rowOff>
                  </from>
                  <to>
                    <xdr:col>10245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51" name="List Box 648">
              <controlPr defaultSize="0" autoLine="0" autoPict="0">
                <anchor moveWithCells="1">
                  <from>
                    <xdr:col>10244</xdr:col>
                    <xdr:colOff>0</xdr:colOff>
                    <xdr:row>458758</xdr:row>
                    <xdr:rowOff>57150</xdr:rowOff>
                  </from>
                  <to>
                    <xdr:col>10245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52" name="List Box 649">
              <controlPr defaultSize="0" autoLine="0" autoPict="0">
                <anchor moveWithCells="1">
                  <from>
                    <xdr:col>10244</xdr:col>
                    <xdr:colOff>0</xdr:colOff>
                    <xdr:row>524294</xdr:row>
                    <xdr:rowOff>57150</xdr:rowOff>
                  </from>
                  <to>
                    <xdr:col>10245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53" name="List Box 650">
              <controlPr defaultSize="0" autoLine="0" autoPict="0">
                <anchor moveWithCells="1">
                  <from>
                    <xdr:col>10244</xdr:col>
                    <xdr:colOff>0</xdr:colOff>
                    <xdr:row>589830</xdr:row>
                    <xdr:rowOff>57150</xdr:rowOff>
                  </from>
                  <to>
                    <xdr:col>10245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54" name="List Box 651">
              <controlPr defaultSize="0" autoLine="0" autoPict="0">
                <anchor moveWithCells="1">
                  <from>
                    <xdr:col>10244</xdr:col>
                    <xdr:colOff>0</xdr:colOff>
                    <xdr:row>655366</xdr:row>
                    <xdr:rowOff>57150</xdr:rowOff>
                  </from>
                  <to>
                    <xdr:col>10245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55" name="List Box 652">
              <controlPr defaultSize="0" autoLine="0" autoPict="0">
                <anchor moveWithCells="1">
                  <from>
                    <xdr:col>10244</xdr:col>
                    <xdr:colOff>0</xdr:colOff>
                    <xdr:row>720902</xdr:row>
                    <xdr:rowOff>57150</xdr:rowOff>
                  </from>
                  <to>
                    <xdr:col>10245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56" name="List Box 653">
              <controlPr defaultSize="0" autoLine="0" autoPict="0">
                <anchor moveWithCells="1">
                  <from>
                    <xdr:col>10244</xdr:col>
                    <xdr:colOff>0</xdr:colOff>
                    <xdr:row>786438</xdr:row>
                    <xdr:rowOff>57150</xdr:rowOff>
                  </from>
                  <to>
                    <xdr:col>10245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57" name="List Box 654">
              <controlPr defaultSize="0" autoLine="0" autoPict="0">
                <anchor moveWithCells="1">
                  <from>
                    <xdr:col>10244</xdr:col>
                    <xdr:colOff>0</xdr:colOff>
                    <xdr:row>851974</xdr:row>
                    <xdr:rowOff>57150</xdr:rowOff>
                  </from>
                  <to>
                    <xdr:col>10245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58" name="List Box 655">
              <controlPr defaultSize="0" autoLine="0" autoPict="0">
                <anchor moveWithCells="1">
                  <from>
                    <xdr:col>10244</xdr:col>
                    <xdr:colOff>0</xdr:colOff>
                    <xdr:row>917510</xdr:row>
                    <xdr:rowOff>57150</xdr:rowOff>
                  </from>
                  <to>
                    <xdr:col>10245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59" name="List Box 656">
              <controlPr defaultSize="0" autoLine="0" autoPict="0">
                <anchor moveWithCells="1">
                  <from>
                    <xdr:col>10244</xdr:col>
                    <xdr:colOff>0</xdr:colOff>
                    <xdr:row>983046</xdr:row>
                    <xdr:rowOff>57150</xdr:rowOff>
                  </from>
                  <to>
                    <xdr:col>10245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60" name="List Box 657">
              <controlPr defaultSize="0" autoLine="0" autoPict="0">
                <anchor moveWithCells="1">
                  <from>
                    <xdr:col>10500</xdr:col>
                    <xdr:colOff>0</xdr:colOff>
                    <xdr:row>10</xdr:row>
                    <xdr:rowOff>57150</xdr:rowOff>
                  </from>
                  <to>
                    <xdr:col>10501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61" name="List Box 658">
              <controlPr defaultSize="0" autoLine="0" autoPict="0">
                <anchor moveWithCells="1">
                  <from>
                    <xdr:col>10500</xdr:col>
                    <xdr:colOff>0</xdr:colOff>
                    <xdr:row>65542</xdr:row>
                    <xdr:rowOff>57150</xdr:rowOff>
                  </from>
                  <to>
                    <xdr:col>10501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62" name="List Box 659">
              <controlPr defaultSize="0" autoLine="0" autoPict="0">
                <anchor moveWithCells="1">
                  <from>
                    <xdr:col>10500</xdr:col>
                    <xdr:colOff>0</xdr:colOff>
                    <xdr:row>131078</xdr:row>
                    <xdr:rowOff>57150</xdr:rowOff>
                  </from>
                  <to>
                    <xdr:col>10501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63" name="List Box 660">
              <controlPr defaultSize="0" autoLine="0" autoPict="0">
                <anchor moveWithCells="1">
                  <from>
                    <xdr:col>10500</xdr:col>
                    <xdr:colOff>0</xdr:colOff>
                    <xdr:row>196614</xdr:row>
                    <xdr:rowOff>57150</xdr:rowOff>
                  </from>
                  <to>
                    <xdr:col>10501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64" name="List Box 661">
              <controlPr defaultSize="0" autoLine="0" autoPict="0">
                <anchor moveWithCells="1">
                  <from>
                    <xdr:col>10500</xdr:col>
                    <xdr:colOff>0</xdr:colOff>
                    <xdr:row>262150</xdr:row>
                    <xdr:rowOff>57150</xdr:rowOff>
                  </from>
                  <to>
                    <xdr:col>10501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65" name="List Box 662">
              <controlPr defaultSize="0" autoLine="0" autoPict="0">
                <anchor moveWithCells="1">
                  <from>
                    <xdr:col>10500</xdr:col>
                    <xdr:colOff>0</xdr:colOff>
                    <xdr:row>327686</xdr:row>
                    <xdr:rowOff>57150</xdr:rowOff>
                  </from>
                  <to>
                    <xdr:col>10501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66" name="List Box 663">
              <controlPr defaultSize="0" autoLine="0" autoPict="0">
                <anchor moveWithCells="1">
                  <from>
                    <xdr:col>10500</xdr:col>
                    <xdr:colOff>0</xdr:colOff>
                    <xdr:row>393222</xdr:row>
                    <xdr:rowOff>57150</xdr:rowOff>
                  </from>
                  <to>
                    <xdr:col>10501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67" name="List Box 664">
              <controlPr defaultSize="0" autoLine="0" autoPict="0">
                <anchor moveWithCells="1">
                  <from>
                    <xdr:col>10500</xdr:col>
                    <xdr:colOff>0</xdr:colOff>
                    <xdr:row>458758</xdr:row>
                    <xdr:rowOff>57150</xdr:rowOff>
                  </from>
                  <to>
                    <xdr:col>10501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68" name="List Box 665">
              <controlPr defaultSize="0" autoLine="0" autoPict="0">
                <anchor moveWithCells="1">
                  <from>
                    <xdr:col>10500</xdr:col>
                    <xdr:colOff>0</xdr:colOff>
                    <xdr:row>524294</xdr:row>
                    <xdr:rowOff>57150</xdr:rowOff>
                  </from>
                  <to>
                    <xdr:col>10501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69" name="List Box 666">
              <controlPr defaultSize="0" autoLine="0" autoPict="0">
                <anchor moveWithCells="1">
                  <from>
                    <xdr:col>10500</xdr:col>
                    <xdr:colOff>0</xdr:colOff>
                    <xdr:row>589830</xdr:row>
                    <xdr:rowOff>57150</xdr:rowOff>
                  </from>
                  <to>
                    <xdr:col>10501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70" name="List Box 667">
              <controlPr defaultSize="0" autoLine="0" autoPict="0">
                <anchor moveWithCells="1">
                  <from>
                    <xdr:col>10500</xdr:col>
                    <xdr:colOff>0</xdr:colOff>
                    <xdr:row>655366</xdr:row>
                    <xdr:rowOff>57150</xdr:rowOff>
                  </from>
                  <to>
                    <xdr:col>10501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71" name="List Box 668">
              <controlPr defaultSize="0" autoLine="0" autoPict="0">
                <anchor moveWithCells="1">
                  <from>
                    <xdr:col>10500</xdr:col>
                    <xdr:colOff>0</xdr:colOff>
                    <xdr:row>720902</xdr:row>
                    <xdr:rowOff>57150</xdr:rowOff>
                  </from>
                  <to>
                    <xdr:col>10501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72" name="List Box 669">
              <controlPr defaultSize="0" autoLine="0" autoPict="0">
                <anchor moveWithCells="1">
                  <from>
                    <xdr:col>10500</xdr:col>
                    <xdr:colOff>0</xdr:colOff>
                    <xdr:row>786438</xdr:row>
                    <xdr:rowOff>57150</xdr:rowOff>
                  </from>
                  <to>
                    <xdr:col>10501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73" name="List Box 670">
              <controlPr defaultSize="0" autoLine="0" autoPict="0">
                <anchor moveWithCells="1">
                  <from>
                    <xdr:col>10500</xdr:col>
                    <xdr:colOff>0</xdr:colOff>
                    <xdr:row>851974</xdr:row>
                    <xdr:rowOff>57150</xdr:rowOff>
                  </from>
                  <to>
                    <xdr:col>10501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74" name="List Box 671">
              <controlPr defaultSize="0" autoLine="0" autoPict="0">
                <anchor moveWithCells="1">
                  <from>
                    <xdr:col>10500</xdr:col>
                    <xdr:colOff>0</xdr:colOff>
                    <xdr:row>917510</xdr:row>
                    <xdr:rowOff>57150</xdr:rowOff>
                  </from>
                  <to>
                    <xdr:col>10501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75" name="List Box 672">
              <controlPr defaultSize="0" autoLine="0" autoPict="0">
                <anchor moveWithCells="1">
                  <from>
                    <xdr:col>10500</xdr:col>
                    <xdr:colOff>0</xdr:colOff>
                    <xdr:row>983046</xdr:row>
                    <xdr:rowOff>57150</xdr:rowOff>
                  </from>
                  <to>
                    <xdr:col>10501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76" name="List Box 673">
              <controlPr defaultSize="0" autoLine="0" autoPict="0">
                <anchor moveWithCells="1">
                  <from>
                    <xdr:col>10756</xdr:col>
                    <xdr:colOff>0</xdr:colOff>
                    <xdr:row>10</xdr:row>
                    <xdr:rowOff>57150</xdr:rowOff>
                  </from>
                  <to>
                    <xdr:col>10757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77" name="List Box 674">
              <controlPr defaultSize="0" autoLine="0" autoPict="0">
                <anchor moveWithCells="1">
                  <from>
                    <xdr:col>10756</xdr:col>
                    <xdr:colOff>0</xdr:colOff>
                    <xdr:row>65542</xdr:row>
                    <xdr:rowOff>57150</xdr:rowOff>
                  </from>
                  <to>
                    <xdr:col>10757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78" name="List Box 675">
              <controlPr defaultSize="0" autoLine="0" autoPict="0">
                <anchor moveWithCells="1">
                  <from>
                    <xdr:col>10756</xdr:col>
                    <xdr:colOff>0</xdr:colOff>
                    <xdr:row>131078</xdr:row>
                    <xdr:rowOff>57150</xdr:rowOff>
                  </from>
                  <to>
                    <xdr:col>10757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79" name="List Box 676">
              <controlPr defaultSize="0" autoLine="0" autoPict="0">
                <anchor moveWithCells="1">
                  <from>
                    <xdr:col>10756</xdr:col>
                    <xdr:colOff>0</xdr:colOff>
                    <xdr:row>196614</xdr:row>
                    <xdr:rowOff>57150</xdr:rowOff>
                  </from>
                  <to>
                    <xdr:col>10757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80" name="List Box 677">
              <controlPr defaultSize="0" autoLine="0" autoPict="0">
                <anchor moveWithCells="1">
                  <from>
                    <xdr:col>10756</xdr:col>
                    <xdr:colOff>0</xdr:colOff>
                    <xdr:row>262150</xdr:row>
                    <xdr:rowOff>57150</xdr:rowOff>
                  </from>
                  <to>
                    <xdr:col>10757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81" name="List Box 678">
              <controlPr defaultSize="0" autoLine="0" autoPict="0">
                <anchor moveWithCells="1">
                  <from>
                    <xdr:col>10756</xdr:col>
                    <xdr:colOff>0</xdr:colOff>
                    <xdr:row>327686</xdr:row>
                    <xdr:rowOff>57150</xdr:rowOff>
                  </from>
                  <to>
                    <xdr:col>10757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82" name="List Box 679">
              <controlPr defaultSize="0" autoLine="0" autoPict="0">
                <anchor moveWithCells="1">
                  <from>
                    <xdr:col>10756</xdr:col>
                    <xdr:colOff>0</xdr:colOff>
                    <xdr:row>393222</xdr:row>
                    <xdr:rowOff>57150</xdr:rowOff>
                  </from>
                  <to>
                    <xdr:col>10757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83" name="List Box 680">
              <controlPr defaultSize="0" autoLine="0" autoPict="0">
                <anchor moveWithCells="1">
                  <from>
                    <xdr:col>10756</xdr:col>
                    <xdr:colOff>0</xdr:colOff>
                    <xdr:row>458758</xdr:row>
                    <xdr:rowOff>57150</xdr:rowOff>
                  </from>
                  <to>
                    <xdr:col>10757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84" name="List Box 681">
              <controlPr defaultSize="0" autoLine="0" autoPict="0">
                <anchor moveWithCells="1">
                  <from>
                    <xdr:col>10756</xdr:col>
                    <xdr:colOff>0</xdr:colOff>
                    <xdr:row>524294</xdr:row>
                    <xdr:rowOff>57150</xdr:rowOff>
                  </from>
                  <to>
                    <xdr:col>10757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85" name="List Box 682">
              <controlPr defaultSize="0" autoLine="0" autoPict="0">
                <anchor moveWithCells="1">
                  <from>
                    <xdr:col>10756</xdr:col>
                    <xdr:colOff>0</xdr:colOff>
                    <xdr:row>589830</xdr:row>
                    <xdr:rowOff>57150</xdr:rowOff>
                  </from>
                  <to>
                    <xdr:col>10757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86" name="List Box 683">
              <controlPr defaultSize="0" autoLine="0" autoPict="0">
                <anchor moveWithCells="1">
                  <from>
                    <xdr:col>10756</xdr:col>
                    <xdr:colOff>0</xdr:colOff>
                    <xdr:row>655366</xdr:row>
                    <xdr:rowOff>57150</xdr:rowOff>
                  </from>
                  <to>
                    <xdr:col>10757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87" name="List Box 684">
              <controlPr defaultSize="0" autoLine="0" autoPict="0">
                <anchor moveWithCells="1">
                  <from>
                    <xdr:col>10756</xdr:col>
                    <xdr:colOff>0</xdr:colOff>
                    <xdr:row>720902</xdr:row>
                    <xdr:rowOff>57150</xdr:rowOff>
                  </from>
                  <to>
                    <xdr:col>10757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88" name="List Box 685">
              <controlPr defaultSize="0" autoLine="0" autoPict="0">
                <anchor moveWithCells="1">
                  <from>
                    <xdr:col>10756</xdr:col>
                    <xdr:colOff>0</xdr:colOff>
                    <xdr:row>786438</xdr:row>
                    <xdr:rowOff>57150</xdr:rowOff>
                  </from>
                  <to>
                    <xdr:col>10757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89" name="List Box 686">
              <controlPr defaultSize="0" autoLine="0" autoPict="0">
                <anchor moveWithCells="1">
                  <from>
                    <xdr:col>10756</xdr:col>
                    <xdr:colOff>0</xdr:colOff>
                    <xdr:row>851974</xdr:row>
                    <xdr:rowOff>57150</xdr:rowOff>
                  </from>
                  <to>
                    <xdr:col>10757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90" name="List Box 687">
              <controlPr defaultSize="0" autoLine="0" autoPict="0">
                <anchor moveWithCells="1">
                  <from>
                    <xdr:col>10756</xdr:col>
                    <xdr:colOff>0</xdr:colOff>
                    <xdr:row>917510</xdr:row>
                    <xdr:rowOff>57150</xdr:rowOff>
                  </from>
                  <to>
                    <xdr:col>10757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91" name="List Box 688">
              <controlPr defaultSize="0" autoLine="0" autoPict="0">
                <anchor moveWithCells="1">
                  <from>
                    <xdr:col>10756</xdr:col>
                    <xdr:colOff>0</xdr:colOff>
                    <xdr:row>983046</xdr:row>
                    <xdr:rowOff>57150</xdr:rowOff>
                  </from>
                  <to>
                    <xdr:col>10757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92" name="List Box 689">
              <controlPr defaultSize="0" autoLine="0" autoPict="0">
                <anchor moveWithCells="1">
                  <from>
                    <xdr:col>11012</xdr:col>
                    <xdr:colOff>0</xdr:colOff>
                    <xdr:row>10</xdr:row>
                    <xdr:rowOff>57150</xdr:rowOff>
                  </from>
                  <to>
                    <xdr:col>11013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93" name="List Box 690">
              <controlPr defaultSize="0" autoLine="0" autoPict="0">
                <anchor moveWithCells="1">
                  <from>
                    <xdr:col>11012</xdr:col>
                    <xdr:colOff>0</xdr:colOff>
                    <xdr:row>65542</xdr:row>
                    <xdr:rowOff>57150</xdr:rowOff>
                  </from>
                  <to>
                    <xdr:col>11013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94" name="List Box 691">
              <controlPr defaultSize="0" autoLine="0" autoPict="0">
                <anchor moveWithCells="1">
                  <from>
                    <xdr:col>11012</xdr:col>
                    <xdr:colOff>0</xdr:colOff>
                    <xdr:row>131078</xdr:row>
                    <xdr:rowOff>57150</xdr:rowOff>
                  </from>
                  <to>
                    <xdr:col>11013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95" name="List Box 692">
              <controlPr defaultSize="0" autoLine="0" autoPict="0">
                <anchor moveWithCells="1">
                  <from>
                    <xdr:col>11012</xdr:col>
                    <xdr:colOff>0</xdr:colOff>
                    <xdr:row>196614</xdr:row>
                    <xdr:rowOff>57150</xdr:rowOff>
                  </from>
                  <to>
                    <xdr:col>11013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96" name="List Box 693">
              <controlPr defaultSize="0" autoLine="0" autoPict="0">
                <anchor moveWithCells="1">
                  <from>
                    <xdr:col>11012</xdr:col>
                    <xdr:colOff>0</xdr:colOff>
                    <xdr:row>262150</xdr:row>
                    <xdr:rowOff>57150</xdr:rowOff>
                  </from>
                  <to>
                    <xdr:col>11013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97" name="List Box 694">
              <controlPr defaultSize="0" autoLine="0" autoPict="0">
                <anchor moveWithCells="1">
                  <from>
                    <xdr:col>11012</xdr:col>
                    <xdr:colOff>0</xdr:colOff>
                    <xdr:row>327686</xdr:row>
                    <xdr:rowOff>57150</xdr:rowOff>
                  </from>
                  <to>
                    <xdr:col>11013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98" name="List Box 695">
              <controlPr defaultSize="0" autoLine="0" autoPict="0">
                <anchor moveWithCells="1">
                  <from>
                    <xdr:col>11012</xdr:col>
                    <xdr:colOff>0</xdr:colOff>
                    <xdr:row>393222</xdr:row>
                    <xdr:rowOff>57150</xdr:rowOff>
                  </from>
                  <to>
                    <xdr:col>11013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99" name="List Box 696">
              <controlPr defaultSize="0" autoLine="0" autoPict="0">
                <anchor moveWithCells="1">
                  <from>
                    <xdr:col>11012</xdr:col>
                    <xdr:colOff>0</xdr:colOff>
                    <xdr:row>458758</xdr:row>
                    <xdr:rowOff>57150</xdr:rowOff>
                  </from>
                  <to>
                    <xdr:col>11013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00" name="List Box 697">
              <controlPr defaultSize="0" autoLine="0" autoPict="0">
                <anchor moveWithCells="1">
                  <from>
                    <xdr:col>11012</xdr:col>
                    <xdr:colOff>0</xdr:colOff>
                    <xdr:row>524294</xdr:row>
                    <xdr:rowOff>57150</xdr:rowOff>
                  </from>
                  <to>
                    <xdr:col>11013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01" name="List Box 698">
              <controlPr defaultSize="0" autoLine="0" autoPict="0">
                <anchor moveWithCells="1">
                  <from>
                    <xdr:col>11012</xdr:col>
                    <xdr:colOff>0</xdr:colOff>
                    <xdr:row>589830</xdr:row>
                    <xdr:rowOff>57150</xdr:rowOff>
                  </from>
                  <to>
                    <xdr:col>11013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02" name="List Box 699">
              <controlPr defaultSize="0" autoLine="0" autoPict="0">
                <anchor moveWithCells="1">
                  <from>
                    <xdr:col>11012</xdr:col>
                    <xdr:colOff>0</xdr:colOff>
                    <xdr:row>655366</xdr:row>
                    <xdr:rowOff>57150</xdr:rowOff>
                  </from>
                  <to>
                    <xdr:col>11013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03" name="List Box 700">
              <controlPr defaultSize="0" autoLine="0" autoPict="0">
                <anchor moveWithCells="1">
                  <from>
                    <xdr:col>11012</xdr:col>
                    <xdr:colOff>0</xdr:colOff>
                    <xdr:row>720902</xdr:row>
                    <xdr:rowOff>57150</xdr:rowOff>
                  </from>
                  <to>
                    <xdr:col>11013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04" name="List Box 701">
              <controlPr defaultSize="0" autoLine="0" autoPict="0">
                <anchor moveWithCells="1">
                  <from>
                    <xdr:col>11012</xdr:col>
                    <xdr:colOff>0</xdr:colOff>
                    <xdr:row>786438</xdr:row>
                    <xdr:rowOff>57150</xdr:rowOff>
                  </from>
                  <to>
                    <xdr:col>11013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05" name="List Box 702">
              <controlPr defaultSize="0" autoLine="0" autoPict="0">
                <anchor moveWithCells="1">
                  <from>
                    <xdr:col>11012</xdr:col>
                    <xdr:colOff>0</xdr:colOff>
                    <xdr:row>851974</xdr:row>
                    <xdr:rowOff>57150</xdr:rowOff>
                  </from>
                  <to>
                    <xdr:col>11013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06" name="List Box 703">
              <controlPr defaultSize="0" autoLine="0" autoPict="0">
                <anchor moveWithCells="1">
                  <from>
                    <xdr:col>11012</xdr:col>
                    <xdr:colOff>0</xdr:colOff>
                    <xdr:row>917510</xdr:row>
                    <xdr:rowOff>57150</xdr:rowOff>
                  </from>
                  <to>
                    <xdr:col>11013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07" name="List Box 704">
              <controlPr defaultSize="0" autoLine="0" autoPict="0">
                <anchor moveWithCells="1">
                  <from>
                    <xdr:col>11012</xdr:col>
                    <xdr:colOff>0</xdr:colOff>
                    <xdr:row>983046</xdr:row>
                    <xdr:rowOff>57150</xdr:rowOff>
                  </from>
                  <to>
                    <xdr:col>11013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08" name="List Box 705">
              <controlPr defaultSize="0" autoLine="0" autoPict="0">
                <anchor moveWithCells="1">
                  <from>
                    <xdr:col>11268</xdr:col>
                    <xdr:colOff>0</xdr:colOff>
                    <xdr:row>10</xdr:row>
                    <xdr:rowOff>57150</xdr:rowOff>
                  </from>
                  <to>
                    <xdr:col>11269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09" name="List Box 706">
              <controlPr defaultSize="0" autoLine="0" autoPict="0">
                <anchor moveWithCells="1">
                  <from>
                    <xdr:col>11268</xdr:col>
                    <xdr:colOff>0</xdr:colOff>
                    <xdr:row>65542</xdr:row>
                    <xdr:rowOff>57150</xdr:rowOff>
                  </from>
                  <to>
                    <xdr:col>11269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10" name="List Box 707">
              <controlPr defaultSize="0" autoLine="0" autoPict="0">
                <anchor moveWithCells="1">
                  <from>
                    <xdr:col>11268</xdr:col>
                    <xdr:colOff>0</xdr:colOff>
                    <xdr:row>131078</xdr:row>
                    <xdr:rowOff>57150</xdr:rowOff>
                  </from>
                  <to>
                    <xdr:col>11269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11" name="List Box 708">
              <controlPr defaultSize="0" autoLine="0" autoPict="0">
                <anchor moveWithCells="1">
                  <from>
                    <xdr:col>11268</xdr:col>
                    <xdr:colOff>0</xdr:colOff>
                    <xdr:row>196614</xdr:row>
                    <xdr:rowOff>57150</xdr:rowOff>
                  </from>
                  <to>
                    <xdr:col>11269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12" name="List Box 709">
              <controlPr defaultSize="0" autoLine="0" autoPict="0">
                <anchor moveWithCells="1">
                  <from>
                    <xdr:col>11268</xdr:col>
                    <xdr:colOff>0</xdr:colOff>
                    <xdr:row>262150</xdr:row>
                    <xdr:rowOff>57150</xdr:rowOff>
                  </from>
                  <to>
                    <xdr:col>11269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13" name="List Box 710">
              <controlPr defaultSize="0" autoLine="0" autoPict="0">
                <anchor moveWithCells="1">
                  <from>
                    <xdr:col>11268</xdr:col>
                    <xdr:colOff>0</xdr:colOff>
                    <xdr:row>327686</xdr:row>
                    <xdr:rowOff>57150</xdr:rowOff>
                  </from>
                  <to>
                    <xdr:col>11269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14" name="List Box 711">
              <controlPr defaultSize="0" autoLine="0" autoPict="0">
                <anchor moveWithCells="1">
                  <from>
                    <xdr:col>11268</xdr:col>
                    <xdr:colOff>0</xdr:colOff>
                    <xdr:row>393222</xdr:row>
                    <xdr:rowOff>57150</xdr:rowOff>
                  </from>
                  <to>
                    <xdr:col>11269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15" name="List Box 712">
              <controlPr defaultSize="0" autoLine="0" autoPict="0">
                <anchor moveWithCells="1">
                  <from>
                    <xdr:col>11268</xdr:col>
                    <xdr:colOff>0</xdr:colOff>
                    <xdr:row>458758</xdr:row>
                    <xdr:rowOff>57150</xdr:rowOff>
                  </from>
                  <to>
                    <xdr:col>11269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16" name="List Box 713">
              <controlPr defaultSize="0" autoLine="0" autoPict="0">
                <anchor moveWithCells="1">
                  <from>
                    <xdr:col>11268</xdr:col>
                    <xdr:colOff>0</xdr:colOff>
                    <xdr:row>524294</xdr:row>
                    <xdr:rowOff>57150</xdr:rowOff>
                  </from>
                  <to>
                    <xdr:col>11269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17" name="List Box 714">
              <controlPr defaultSize="0" autoLine="0" autoPict="0">
                <anchor moveWithCells="1">
                  <from>
                    <xdr:col>11268</xdr:col>
                    <xdr:colOff>0</xdr:colOff>
                    <xdr:row>589830</xdr:row>
                    <xdr:rowOff>57150</xdr:rowOff>
                  </from>
                  <to>
                    <xdr:col>11269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18" name="List Box 715">
              <controlPr defaultSize="0" autoLine="0" autoPict="0">
                <anchor moveWithCells="1">
                  <from>
                    <xdr:col>11268</xdr:col>
                    <xdr:colOff>0</xdr:colOff>
                    <xdr:row>655366</xdr:row>
                    <xdr:rowOff>57150</xdr:rowOff>
                  </from>
                  <to>
                    <xdr:col>11269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19" name="List Box 716">
              <controlPr defaultSize="0" autoLine="0" autoPict="0">
                <anchor moveWithCells="1">
                  <from>
                    <xdr:col>11268</xdr:col>
                    <xdr:colOff>0</xdr:colOff>
                    <xdr:row>720902</xdr:row>
                    <xdr:rowOff>57150</xdr:rowOff>
                  </from>
                  <to>
                    <xdr:col>11269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20" name="List Box 717">
              <controlPr defaultSize="0" autoLine="0" autoPict="0">
                <anchor moveWithCells="1">
                  <from>
                    <xdr:col>11268</xdr:col>
                    <xdr:colOff>0</xdr:colOff>
                    <xdr:row>786438</xdr:row>
                    <xdr:rowOff>57150</xdr:rowOff>
                  </from>
                  <to>
                    <xdr:col>11269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21" name="List Box 718">
              <controlPr defaultSize="0" autoLine="0" autoPict="0">
                <anchor moveWithCells="1">
                  <from>
                    <xdr:col>11268</xdr:col>
                    <xdr:colOff>0</xdr:colOff>
                    <xdr:row>851974</xdr:row>
                    <xdr:rowOff>57150</xdr:rowOff>
                  </from>
                  <to>
                    <xdr:col>11269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22" name="List Box 719">
              <controlPr defaultSize="0" autoLine="0" autoPict="0">
                <anchor moveWithCells="1">
                  <from>
                    <xdr:col>11268</xdr:col>
                    <xdr:colOff>0</xdr:colOff>
                    <xdr:row>917510</xdr:row>
                    <xdr:rowOff>57150</xdr:rowOff>
                  </from>
                  <to>
                    <xdr:col>11269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23" name="List Box 720">
              <controlPr defaultSize="0" autoLine="0" autoPict="0">
                <anchor moveWithCells="1">
                  <from>
                    <xdr:col>11268</xdr:col>
                    <xdr:colOff>0</xdr:colOff>
                    <xdr:row>983046</xdr:row>
                    <xdr:rowOff>57150</xdr:rowOff>
                  </from>
                  <to>
                    <xdr:col>11269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24" name="List Box 721">
              <controlPr defaultSize="0" autoLine="0" autoPict="0">
                <anchor moveWithCells="1">
                  <from>
                    <xdr:col>11524</xdr:col>
                    <xdr:colOff>0</xdr:colOff>
                    <xdr:row>10</xdr:row>
                    <xdr:rowOff>57150</xdr:rowOff>
                  </from>
                  <to>
                    <xdr:col>11525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25" name="List Box 722">
              <controlPr defaultSize="0" autoLine="0" autoPict="0">
                <anchor moveWithCells="1">
                  <from>
                    <xdr:col>11524</xdr:col>
                    <xdr:colOff>0</xdr:colOff>
                    <xdr:row>65542</xdr:row>
                    <xdr:rowOff>57150</xdr:rowOff>
                  </from>
                  <to>
                    <xdr:col>11525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26" name="List Box 723">
              <controlPr defaultSize="0" autoLine="0" autoPict="0">
                <anchor moveWithCells="1">
                  <from>
                    <xdr:col>11524</xdr:col>
                    <xdr:colOff>0</xdr:colOff>
                    <xdr:row>131078</xdr:row>
                    <xdr:rowOff>57150</xdr:rowOff>
                  </from>
                  <to>
                    <xdr:col>11525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27" name="List Box 724">
              <controlPr defaultSize="0" autoLine="0" autoPict="0">
                <anchor moveWithCells="1">
                  <from>
                    <xdr:col>11524</xdr:col>
                    <xdr:colOff>0</xdr:colOff>
                    <xdr:row>196614</xdr:row>
                    <xdr:rowOff>57150</xdr:rowOff>
                  </from>
                  <to>
                    <xdr:col>11525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28" name="List Box 725">
              <controlPr defaultSize="0" autoLine="0" autoPict="0">
                <anchor moveWithCells="1">
                  <from>
                    <xdr:col>11524</xdr:col>
                    <xdr:colOff>0</xdr:colOff>
                    <xdr:row>262150</xdr:row>
                    <xdr:rowOff>57150</xdr:rowOff>
                  </from>
                  <to>
                    <xdr:col>11525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29" name="List Box 726">
              <controlPr defaultSize="0" autoLine="0" autoPict="0">
                <anchor moveWithCells="1">
                  <from>
                    <xdr:col>11524</xdr:col>
                    <xdr:colOff>0</xdr:colOff>
                    <xdr:row>327686</xdr:row>
                    <xdr:rowOff>57150</xdr:rowOff>
                  </from>
                  <to>
                    <xdr:col>11525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30" name="List Box 727">
              <controlPr defaultSize="0" autoLine="0" autoPict="0">
                <anchor moveWithCells="1">
                  <from>
                    <xdr:col>11524</xdr:col>
                    <xdr:colOff>0</xdr:colOff>
                    <xdr:row>393222</xdr:row>
                    <xdr:rowOff>57150</xdr:rowOff>
                  </from>
                  <to>
                    <xdr:col>11525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31" name="List Box 728">
              <controlPr defaultSize="0" autoLine="0" autoPict="0">
                <anchor moveWithCells="1">
                  <from>
                    <xdr:col>11524</xdr:col>
                    <xdr:colOff>0</xdr:colOff>
                    <xdr:row>458758</xdr:row>
                    <xdr:rowOff>57150</xdr:rowOff>
                  </from>
                  <to>
                    <xdr:col>11525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32" name="List Box 729">
              <controlPr defaultSize="0" autoLine="0" autoPict="0">
                <anchor moveWithCells="1">
                  <from>
                    <xdr:col>11524</xdr:col>
                    <xdr:colOff>0</xdr:colOff>
                    <xdr:row>524294</xdr:row>
                    <xdr:rowOff>57150</xdr:rowOff>
                  </from>
                  <to>
                    <xdr:col>11525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33" name="List Box 730">
              <controlPr defaultSize="0" autoLine="0" autoPict="0">
                <anchor moveWithCells="1">
                  <from>
                    <xdr:col>11524</xdr:col>
                    <xdr:colOff>0</xdr:colOff>
                    <xdr:row>589830</xdr:row>
                    <xdr:rowOff>57150</xdr:rowOff>
                  </from>
                  <to>
                    <xdr:col>11525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34" name="List Box 731">
              <controlPr defaultSize="0" autoLine="0" autoPict="0">
                <anchor moveWithCells="1">
                  <from>
                    <xdr:col>11524</xdr:col>
                    <xdr:colOff>0</xdr:colOff>
                    <xdr:row>655366</xdr:row>
                    <xdr:rowOff>57150</xdr:rowOff>
                  </from>
                  <to>
                    <xdr:col>11525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35" name="List Box 732">
              <controlPr defaultSize="0" autoLine="0" autoPict="0">
                <anchor moveWithCells="1">
                  <from>
                    <xdr:col>11524</xdr:col>
                    <xdr:colOff>0</xdr:colOff>
                    <xdr:row>720902</xdr:row>
                    <xdr:rowOff>57150</xdr:rowOff>
                  </from>
                  <to>
                    <xdr:col>11525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36" name="List Box 733">
              <controlPr defaultSize="0" autoLine="0" autoPict="0">
                <anchor moveWithCells="1">
                  <from>
                    <xdr:col>11524</xdr:col>
                    <xdr:colOff>0</xdr:colOff>
                    <xdr:row>786438</xdr:row>
                    <xdr:rowOff>57150</xdr:rowOff>
                  </from>
                  <to>
                    <xdr:col>11525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37" name="List Box 734">
              <controlPr defaultSize="0" autoLine="0" autoPict="0">
                <anchor moveWithCells="1">
                  <from>
                    <xdr:col>11524</xdr:col>
                    <xdr:colOff>0</xdr:colOff>
                    <xdr:row>851974</xdr:row>
                    <xdr:rowOff>57150</xdr:rowOff>
                  </from>
                  <to>
                    <xdr:col>11525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38" name="List Box 735">
              <controlPr defaultSize="0" autoLine="0" autoPict="0">
                <anchor moveWithCells="1">
                  <from>
                    <xdr:col>11524</xdr:col>
                    <xdr:colOff>0</xdr:colOff>
                    <xdr:row>917510</xdr:row>
                    <xdr:rowOff>57150</xdr:rowOff>
                  </from>
                  <to>
                    <xdr:col>11525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39" name="List Box 736">
              <controlPr defaultSize="0" autoLine="0" autoPict="0">
                <anchor moveWithCells="1">
                  <from>
                    <xdr:col>11524</xdr:col>
                    <xdr:colOff>0</xdr:colOff>
                    <xdr:row>983046</xdr:row>
                    <xdr:rowOff>57150</xdr:rowOff>
                  </from>
                  <to>
                    <xdr:col>11525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40" name="List Box 737">
              <controlPr defaultSize="0" autoLine="0" autoPict="0">
                <anchor moveWithCells="1">
                  <from>
                    <xdr:col>11780</xdr:col>
                    <xdr:colOff>0</xdr:colOff>
                    <xdr:row>10</xdr:row>
                    <xdr:rowOff>57150</xdr:rowOff>
                  </from>
                  <to>
                    <xdr:col>11781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41" name="List Box 738">
              <controlPr defaultSize="0" autoLine="0" autoPict="0">
                <anchor moveWithCells="1">
                  <from>
                    <xdr:col>11780</xdr:col>
                    <xdr:colOff>0</xdr:colOff>
                    <xdr:row>65542</xdr:row>
                    <xdr:rowOff>57150</xdr:rowOff>
                  </from>
                  <to>
                    <xdr:col>11781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42" name="List Box 739">
              <controlPr defaultSize="0" autoLine="0" autoPict="0">
                <anchor moveWithCells="1">
                  <from>
                    <xdr:col>11780</xdr:col>
                    <xdr:colOff>0</xdr:colOff>
                    <xdr:row>131078</xdr:row>
                    <xdr:rowOff>57150</xdr:rowOff>
                  </from>
                  <to>
                    <xdr:col>11781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43" name="List Box 740">
              <controlPr defaultSize="0" autoLine="0" autoPict="0">
                <anchor moveWithCells="1">
                  <from>
                    <xdr:col>11780</xdr:col>
                    <xdr:colOff>0</xdr:colOff>
                    <xdr:row>196614</xdr:row>
                    <xdr:rowOff>57150</xdr:rowOff>
                  </from>
                  <to>
                    <xdr:col>11781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44" name="List Box 741">
              <controlPr defaultSize="0" autoLine="0" autoPict="0">
                <anchor moveWithCells="1">
                  <from>
                    <xdr:col>11780</xdr:col>
                    <xdr:colOff>0</xdr:colOff>
                    <xdr:row>262150</xdr:row>
                    <xdr:rowOff>57150</xdr:rowOff>
                  </from>
                  <to>
                    <xdr:col>11781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45" name="List Box 742">
              <controlPr defaultSize="0" autoLine="0" autoPict="0">
                <anchor moveWithCells="1">
                  <from>
                    <xdr:col>11780</xdr:col>
                    <xdr:colOff>0</xdr:colOff>
                    <xdr:row>327686</xdr:row>
                    <xdr:rowOff>57150</xdr:rowOff>
                  </from>
                  <to>
                    <xdr:col>11781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46" name="List Box 743">
              <controlPr defaultSize="0" autoLine="0" autoPict="0">
                <anchor moveWithCells="1">
                  <from>
                    <xdr:col>11780</xdr:col>
                    <xdr:colOff>0</xdr:colOff>
                    <xdr:row>393222</xdr:row>
                    <xdr:rowOff>57150</xdr:rowOff>
                  </from>
                  <to>
                    <xdr:col>11781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47" name="List Box 744">
              <controlPr defaultSize="0" autoLine="0" autoPict="0">
                <anchor moveWithCells="1">
                  <from>
                    <xdr:col>11780</xdr:col>
                    <xdr:colOff>0</xdr:colOff>
                    <xdr:row>458758</xdr:row>
                    <xdr:rowOff>57150</xdr:rowOff>
                  </from>
                  <to>
                    <xdr:col>11781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48" name="List Box 745">
              <controlPr defaultSize="0" autoLine="0" autoPict="0">
                <anchor moveWithCells="1">
                  <from>
                    <xdr:col>11780</xdr:col>
                    <xdr:colOff>0</xdr:colOff>
                    <xdr:row>524294</xdr:row>
                    <xdr:rowOff>57150</xdr:rowOff>
                  </from>
                  <to>
                    <xdr:col>11781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49" name="List Box 746">
              <controlPr defaultSize="0" autoLine="0" autoPict="0">
                <anchor moveWithCells="1">
                  <from>
                    <xdr:col>11780</xdr:col>
                    <xdr:colOff>0</xdr:colOff>
                    <xdr:row>589830</xdr:row>
                    <xdr:rowOff>57150</xdr:rowOff>
                  </from>
                  <to>
                    <xdr:col>11781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50" name="List Box 747">
              <controlPr defaultSize="0" autoLine="0" autoPict="0">
                <anchor moveWithCells="1">
                  <from>
                    <xdr:col>11780</xdr:col>
                    <xdr:colOff>0</xdr:colOff>
                    <xdr:row>655366</xdr:row>
                    <xdr:rowOff>57150</xdr:rowOff>
                  </from>
                  <to>
                    <xdr:col>11781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51" name="List Box 748">
              <controlPr defaultSize="0" autoLine="0" autoPict="0">
                <anchor moveWithCells="1">
                  <from>
                    <xdr:col>11780</xdr:col>
                    <xdr:colOff>0</xdr:colOff>
                    <xdr:row>720902</xdr:row>
                    <xdr:rowOff>57150</xdr:rowOff>
                  </from>
                  <to>
                    <xdr:col>11781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52" name="List Box 749">
              <controlPr defaultSize="0" autoLine="0" autoPict="0">
                <anchor moveWithCells="1">
                  <from>
                    <xdr:col>11780</xdr:col>
                    <xdr:colOff>0</xdr:colOff>
                    <xdr:row>786438</xdr:row>
                    <xdr:rowOff>57150</xdr:rowOff>
                  </from>
                  <to>
                    <xdr:col>11781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53" name="List Box 750">
              <controlPr defaultSize="0" autoLine="0" autoPict="0">
                <anchor moveWithCells="1">
                  <from>
                    <xdr:col>11780</xdr:col>
                    <xdr:colOff>0</xdr:colOff>
                    <xdr:row>851974</xdr:row>
                    <xdr:rowOff>57150</xdr:rowOff>
                  </from>
                  <to>
                    <xdr:col>11781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54" name="List Box 751">
              <controlPr defaultSize="0" autoLine="0" autoPict="0">
                <anchor moveWithCells="1">
                  <from>
                    <xdr:col>11780</xdr:col>
                    <xdr:colOff>0</xdr:colOff>
                    <xdr:row>917510</xdr:row>
                    <xdr:rowOff>57150</xdr:rowOff>
                  </from>
                  <to>
                    <xdr:col>11781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55" name="List Box 752">
              <controlPr defaultSize="0" autoLine="0" autoPict="0">
                <anchor moveWithCells="1">
                  <from>
                    <xdr:col>11780</xdr:col>
                    <xdr:colOff>0</xdr:colOff>
                    <xdr:row>983046</xdr:row>
                    <xdr:rowOff>57150</xdr:rowOff>
                  </from>
                  <to>
                    <xdr:col>11781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56" name="List Box 753">
              <controlPr defaultSize="0" autoLine="0" autoPict="0">
                <anchor moveWithCells="1">
                  <from>
                    <xdr:col>12036</xdr:col>
                    <xdr:colOff>0</xdr:colOff>
                    <xdr:row>10</xdr:row>
                    <xdr:rowOff>57150</xdr:rowOff>
                  </from>
                  <to>
                    <xdr:col>12037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57" name="List Box 754">
              <controlPr defaultSize="0" autoLine="0" autoPict="0">
                <anchor moveWithCells="1">
                  <from>
                    <xdr:col>12036</xdr:col>
                    <xdr:colOff>0</xdr:colOff>
                    <xdr:row>65542</xdr:row>
                    <xdr:rowOff>57150</xdr:rowOff>
                  </from>
                  <to>
                    <xdr:col>12037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58" name="List Box 755">
              <controlPr defaultSize="0" autoLine="0" autoPict="0">
                <anchor moveWithCells="1">
                  <from>
                    <xdr:col>12036</xdr:col>
                    <xdr:colOff>0</xdr:colOff>
                    <xdr:row>131078</xdr:row>
                    <xdr:rowOff>57150</xdr:rowOff>
                  </from>
                  <to>
                    <xdr:col>12037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59" name="List Box 756">
              <controlPr defaultSize="0" autoLine="0" autoPict="0">
                <anchor moveWithCells="1">
                  <from>
                    <xdr:col>12036</xdr:col>
                    <xdr:colOff>0</xdr:colOff>
                    <xdr:row>196614</xdr:row>
                    <xdr:rowOff>57150</xdr:rowOff>
                  </from>
                  <to>
                    <xdr:col>12037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60" name="List Box 757">
              <controlPr defaultSize="0" autoLine="0" autoPict="0">
                <anchor moveWithCells="1">
                  <from>
                    <xdr:col>12036</xdr:col>
                    <xdr:colOff>0</xdr:colOff>
                    <xdr:row>262150</xdr:row>
                    <xdr:rowOff>57150</xdr:rowOff>
                  </from>
                  <to>
                    <xdr:col>12037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61" name="List Box 758">
              <controlPr defaultSize="0" autoLine="0" autoPict="0">
                <anchor moveWithCells="1">
                  <from>
                    <xdr:col>12036</xdr:col>
                    <xdr:colOff>0</xdr:colOff>
                    <xdr:row>327686</xdr:row>
                    <xdr:rowOff>57150</xdr:rowOff>
                  </from>
                  <to>
                    <xdr:col>12037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62" name="List Box 759">
              <controlPr defaultSize="0" autoLine="0" autoPict="0">
                <anchor moveWithCells="1">
                  <from>
                    <xdr:col>12036</xdr:col>
                    <xdr:colOff>0</xdr:colOff>
                    <xdr:row>393222</xdr:row>
                    <xdr:rowOff>57150</xdr:rowOff>
                  </from>
                  <to>
                    <xdr:col>12037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63" name="List Box 760">
              <controlPr defaultSize="0" autoLine="0" autoPict="0">
                <anchor moveWithCells="1">
                  <from>
                    <xdr:col>12036</xdr:col>
                    <xdr:colOff>0</xdr:colOff>
                    <xdr:row>458758</xdr:row>
                    <xdr:rowOff>57150</xdr:rowOff>
                  </from>
                  <to>
                    <xdr:col>12037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64" name="List Box 761">
              <controlPr defaultSize="0" autoLine="0" autoPict="0">
                <anchor moveWithCells="1">
                  <from>
                    <xdr:col>12036</xdr:col>
                    <xdr:colOff>0</xdr:colOff>
                    <xdr:row>524294</xdr:row>
                    <xdr:rowOff>57150</xdr:rowOff>
                  </from>
                  <to>
                    <xdr:col>12037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65" name="List Box 762">
              <controlPr defaultSize="0" autoLine="0" autoPict="0">
                <anchor moveWithCells="1">
                  <from>
                    <xdr:col>12036</xdr:col>
                    <xdr:colOff>0</xdr:colOff>
                    <xdr:row>589830</xdr:row>
                    <xdr:rowOff>57150</xdr:rowOff>
                  </from>
                  <to>
                    <xdr:col>12037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66" name="List Box 763">
              <controlPr defaultSize="0" autoLine="0" autoPict="0">
                <anchor moveWithCells="1">
                  <from>
                    <xdr:col>12036</xdr:col>
                    <xdr:colOff>0</xdr:colOff>
                    <xdr:row>655366</xdr:row>
                    <xdr:rowOff>57150</xdr:rowOff>
                  </from>
                  <to>
                    <xdr:col>12037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67" name="List Box 764">
              <controlPr defaultSize="0" autoLine="0" autoPict="0">
                <anchor moveWithCells="1">
                  <from>
                    <xdr:col>12036</xdr:col>
                    <xdr:colOff>0</xdr:colOff>
                    <xdr:row>720902</xdr:row>
                    <xdr:rowOff>57150</xdr:rowOff>
                  </from>
                  <to>
                    <xdr:col>12037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68" name="List Box 765">
              <controlPr defaultSize="0" autoLine="0" autoPict="0">
                <anchor moveWithCells="1">
                  <from>
                    <xdr:col>12036</xdr:col>
                    <xdr:colOff>0</xdr:colOff>
                    <xdr:row>786438</xdr:row>
                    <xdr:rowOff>57150</xdr:rowOff>
                  </from>
                  <to>
                    <xdr:col>12037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69" name="List Box 766">
              <controlPr defaultSize="0" autoLine="0" autoPict="0">
                <anchor moveWithCells="1">
                  <from>
                    <xdr:col>12036</xdr:col>
                    <xdr:colOff>0</xdr:colOff>
                    <xdr:row>851974</xdr:row>
                    <xdr:rowOff>57150</xdr:rowOff>
                  </from>
                  <to>
                    <xdr:col>12037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70" name="List Box 767">
              <controlPr defaultSize="0" autoLine="0" autoPict="0">
                <anchor moveWithCells="1">
                  <from>
                    <xdr:col>12036</xdr:col>
                    <xdr:colOff>0</xdr:colOff>
                    <xdr:row>917510</xdr:row>
                    <xdr:rowOff>57150</xdr:rowOff>
                  </from>
                  <to>
                    <xdr:col>12037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71" name="List Box 768">
              <controlPr defaultSize="0" autoLine="0" autoPict="0">
                <anchor moveWithCells="1">
                  <from>
                    <xdr:col>12036</xdr:col>
                    <xdr:colOff>0</xdr:colOff>
                    <xdr:row>983046</xdr:row>
                    <xdr:rowOff>57150</xdr:rowOff>
                  </from>
                  <to>
                    <xdr:col>12037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72" name="List Box 769">
              <controlPr defaultSize="0" autoLine="0" autoPict="0">
                <anchor moveWithCells="1">
                  <from>
                    <xdr:col>12292</xdr:col>
                    <xdr:colOff>0</xdr:colOff>
                    <xdr:row>10</xdr:row>
                    <xdr:rowOff>57150</xdr:rowOff>
                  </from>
                  <to>
                    <xdr:col>12293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73" name="List Box 770">
              <controlPr defaultSize="0" autoLine="0" autoPict="0">
                <anchor moveWithCells="1">
                  <from>
                    <xdr:col>12292</xdr:col>
                    <xdr:colOff>0</xdr:colOff>
                    <xdr:row>65542</xdr:row>
                    <xdr:rowOff>57150</xdr:rowOff>
                  </from>
                  <to>
                    <xdr:col>12293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74" name="List Box 771">
              <controlPr defaultSize="0" autoLine="0" autoPict="0">
                <anchor moveWithCells="1">
                  <from>
                    <xdr:col>12292</xdr:col>
                    <xdr:colOff>0</xdr:colOff>
                    <xdr:row>131078</xdr:row>
                    <xdr:rowOff>57150</xdr:rowOff>
                  </from>
                  <to>
                    <xdr:col>12293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75" name="List Box 772">
              <controlPr defaultSize="0" autoLine="0" autoPict="0">
                <anchor moveWithCells="1">
                  <from>
                    <xdr:col>12292</xdr:col>
                    <xdr:colOff>0</xdr:colOff>
                    <xdr:row>196614</xdr:row>
                    <xdr:rowOff>57150</xdr:rowOff>
                  </from>
                  <to>
                    <xdr:col>12293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76" name="List Box 773">
              <controlPr defaultSize="0" autoLine="0" autoPict="0">
                <anchor moveWithCells="1">
                  <from>
                    <xdr:col>12292</xdr:col>
                    <xdr:colOff>0</xdr:colOff>
                    <xdr:row>262150</xdr:row>
                    <xdr:rowOff>57150</xdr:rowOff>
                  </from>
                  <to>
                    <xdr:col>12293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77" name="List Box 774">
              <controlPr defaultSize="0" autoLine="0" autoPict="0">
                <anchor moveWithCells="1">
                  <from>
                    <xdr:col>12292</xdr:col>
                    <xdr:colOff>0</xdr:colOff>
                    <xdr:row>327686</xdr:row>
                    <xdr:rowOff>57150</xdr:rowOff>
                  </from>
                  <to>
                    <xdr:col>12293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78" name="List Box 775">
              <controlPr defaultSize="0" autoLine="0" autoPict="0">
                <anchor moveWithCells="1">
                  <from>
                    <xdr:col>12292</xdr:col>
                    <xdr:colOff>0</xdr:colOff>
                    <xdr:row>393222</xdr:row>
                    <xdr:rowOff>57150</xdr:rowOff>
                  </from>
                  <to>
                    <xdr:col>12293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79" name="List Box 776">
              <controlPr defaultSize="0" autoLine="0" autoPict="0">
                <anchor moveWithCells="1">
                  <from>
                    <xdr:col>12292</xdr:col>
                    <xdr:colOff>0</xdr:colOff>
                    <xdr:row>458758</xdr:row>
                    <xdr:rowOff>57150</xdr:rowOff>
                  </from>
                  <to>
                    <xdr:col>12293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80" name="List Box 777">
              <controlPr defaultSize="0" autoLine="0" autoPict="0">
                <anchor moveWithCells="1">
                  <from>
                    <xdr:col>12292</xdr:col>
                    <xdr:colOff>0</xdr:colOff>
                    <xdr:row>524294</xdr:row>
                    <xdr:rowOff>57150</xdr:rowOff>
                  </from>
                  <to>
                    <xdr:col>12293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81" name="List Box 778">
              <controlPr defaultSize="0" autoLine="0" autoPict="0">
                <anchor moveWithCells="1">
                  <from>
                    <xdr:col>12292</xdr:col>
                    <xdr:colOff>0</xdr:colOff>
                    <xdr:row>589830</xdr:row>
                    <xdr:rowOff>57150</xdr:rowOff>
                  </from>
                  <to>
                    <xdr:col>12293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82" name="List Box 779">
              <controlPr defaultSize="0" autoLine="0" autoPict="0">
                <anchor moveWithCells="1">
                  <from>
                    <xdr:col>12292</xdr:col>
                    <xdr:colOff>0</xdr:colOff>
                    <xdr:row>655366</xdr:row>
                    <xdr:rowOff>57150</xdr:rowOff>
                  </from>
                  <to>
                    <xdr:col>12293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83" name="List Box 780">
              <controlPr defaultSize="0" autoLine="0" autoPict="0">
                <anchor moveWithCells="1">
                  <from>
                    <xdr:col>12292</xdr:col>
                    <xdr:colOff>0</xdr:colOff>
                    <xdr:row>720902</xdr:row>
                    <xdr:rowOff>57150</xdr:rowOff>
                  </from>
                  <to>
                    <xdr:col>12293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84" name="List Box 781">
              <controlPr defaultSize="0" autoLine="0" autoPict="0">
                <anchor moveWithCells="1">
                  <from>
                    <xdr:col>12292</xdr:col>
                    <xdr:colOff>0</xdr:colOff>
                    <xdr:row>786438</xdr:row>
                    <xdr:rowOff>57150</xdr:rowOff>
                  </from>
                  <to>
                    <xdr:col>12293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85" name="List Box 782">
              <controlPr defaultSize="0" autoLine="0" autoPict="0">
                <anchor moveWithCells="1">
                  <from>
                    <xdr:col>12292</xdr:col>
                    <xdr:colOff>0</xdr:colOff>
                    <xdr:row>851974</xdr:row>
                    <xdr:rowOff>57150</xdr:rowOff>
                  </from>
                  <to>
                    <xdr:col>12293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86" name="List Box 783">
              <controlPr defaultSize="0" autoLine="0" autoPict="0">
                <anchor moveWithCells="1">
                  <from>
                    <xdr:col>12292</xdr:col>
                    <xdr:colOff>0</xdr:colOff>
                    <xdr:row>917510</xdr:row>
                    <xdr:rowOff>57150</xdr:rowOff>
                  </from>
                  <to>
                    <xdr:col>12293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87" name="List Box 784">
              <controlPr defaultSize="0" autoLine="0" autoPict="0">
                <anchor moveWithCells="1">
                  <from>
                    <xdr:col>12292</xdr:col>
                    <xdr:colOff>0</xdr:colOff>
                    <xdr:row>983046</xdr:row>
                    <xdr:rowOff>57150</xdr:rowOff>
                  </from>
                  <to>
                    <xdr:col>12293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88" name="List Box 785">
              <controlPr defaultSize="0" autoLine="0" autoPict="0">
                <anchor moveWithCells="1">
                  <from>
                    <xdr:col>12548</xdr:col>
                    <xdr:colOff>0</xdr:colOff>
                    <xdr:row>10</xdr:row>
                    <xdr:rowOff>57150</xdr:rowOff>
                  </from>
                  <to>
                    <xdr:col>12549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89" name="List Box 786">
              <controlPr defaultSize="0" autoLine="0" autoPict="0">
                <anchor moveWithCells="1">
                  <from>
                    <xdr:col>12548</xdr:col>
                    <xdr:colOff>0</xdr:colOff>
                    <xdr:row>65542</xdr:row>
                    <xdr:rowOff>57150</xdr:rowOff>
                  </from>
                  <to>
                    <xdr:col>12549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90" name="List Box 787">
              <controlPr defaultSize="0" autoLine="0" autoPict="0">
                <anchor moveWithCells="1">
                  <from>
                    <xdr:col>12548</xdr:col>
                    <xdr:colOff>0</xdr:colOff>
                    <xdr:row>131078</xdr:row>
                    <xdr:rowOff>57150</xdr:rowOff>
                  </from>
                  <to>
                    <xdr:col>12549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91" name="List Box 788">
              <controlPr defaultSize="0" autoLine="0" autoPict="0">
                <anchor moveWithCells="1">
                  <from>
                    <xdr:col>12548</xdr:col>
                    <xdr:colOff>0</xdr:colOff>
                    <xdr:row>196614</xdr:row>
                    <xdr:rowOff>57150</xdr:rowOff>
                  </from>
                  <to>
                    <xdr:col>12549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92" name="List Box 789">
              <controlPr defaultSize="0" autoLine="0" autoPict="0">
                <anchor moveWithCells="1">
                  <from>
                    <xdr:col>12548</xdr:col>
                    <xdr:colOff>0</xdr:colOff>
                    <xdr:row>262150</xdr:row>
                    <xdr:rowOff>57150</xdr:rowOff>
                  </from>
                  <to>
                    <xdr:col>12549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93" name="List Box 790">
              <controlPr defaultSize="0" autoLine="0" autoPict="0">
                <anchor moveWithCells="1">
                  <from>
                    <xdr:col>12548</xdr:col>
                    <xdr:colOff>0</xdr:colOff>
                    <xdr:row>327686</xdr:row>
                    <xdr:rowOff>57150</xdr:rowOff>
                  </from>
                  <to>
                    <xdr:col>12549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94" name="List Box 791">
              <controlPr defaultSize="0" autoLine="0" autoPict="0">
                <anchor moveWithCells="1">
                  <from>
                    <xdr:col>12548</xdr:col>
                    <xdr:colOff>0</xdr:colOff>
                    <xdr:row>393222</xdr:row>
                    <xdr:rowOff>57150</xdr:rowOff>
                  </from>
                  <to>
                    <xdr:col>12549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95" name="List Box 792">
              <controlPr defaultSize="0" autoLine="0" autoPict="0">
                <anchor moveWithCells="1">
                  <from>
                    <xdr:col>12548</xdr:col>
                    <xdr:colOff>0</xdr:colOff>
                    <xdr:row>458758</xdr:row>
                    <xdr:rowOff>57150</xdr:rowOff>
                  </from>
                  <to>
                    <xdr:col>12549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96" name="List Box 793">
              <controlPr defaultSize="0" autoLine="0" autoPict="0">
                <anchor moveWithCells="1">
                  <from>
                    <xdr:col>12548</xdr:col>
                    <xdr:colOff>0</xdr:colOff>
                    <xdr:row>524294</xdr:row>
                    <xdr:rowOff>57150</xdr:rowOff>
                  </from>
                  <to>
                    <xdr:col>12549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97" name="List Box 794">
              <controlPr defaultSize="0" autoLine="0" autoPict="0">
                <anchor moveWithCells="1">
                  <from>
                    <xdr:col>12548</xdr:col>
                    <xdr:colOff>0</xdr:colOff>
                    <xdr:row>589830</xdr:row>
                    <xdr:rowOff>57150</xdr:rowOff>
                  </from>
                  <to>
                    <xdr:col>12549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98" name="List Box 795">
              <controlPr defaultSize="0" autoLine="0" autoPict="0">
                <anchor moveWithCells="1">
                  <from>
                    <xdr:col>12548</xdr:col>
                    <xdr:colOff>0</xdr:colOff>
                    <xdr:row>655366</xdr:row>
                    <xdr:rowOff>57150</xdr:rowOff>
                  </from>
                  <to>
                    <xdr:col>12549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99" name="List Box 796">
              <controlPr defaultSize="0" autoLine="0" autoPict="0">
                <anchor moveWithCells="1">
                  <from>
                    <xdr:col>12548</xdr:col>
                    <xdr:colOff>0</xdr:colOff>
                    <xdr:row>720902</xdr:row>
                    <xdr:rowOff>57150</xdr:rowOff>
                  </from>
                  <to>
                    <xdr:col>12549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00" name="List Box 797">
              <controlPr defaultSize="0" autoLine="0" autoPict="0">
                <anchor moveWithCells="1">
                  <from>
                    <xdr:col>12548</xdr:col>
                    <xdr:colOff>0</xdr:colOff>
                    <xdr:row>786438</xdr:row>
                    <xdr:rowOff>57150</xdr:rowOff>
                  </from>
                  <to>
                    <xdr:col>12549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01" name="List Box 798">
              <controlPr defaultSize="0" autoLine="0" autoPict="0">
                <anchor moveWithCells="1">
                  <from>
                    <xdr:col>12548</xdr:col>
                    <xdr:colOff>0</xdr:colOff>
                    <xdr:row>851974</xdr:row>
                    <xdr:rowOff>57150</xdr:rowOff>
                  </from>
                  <to>
                    <xdr:col>12549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02" name="List Box 799">
              <controlPr defaultSize="0" autoLine="0" autoPict="0">
                <anchor moveWithCells="1">
                  <from>
                    <xdr:col>12548</xdr:col>
                    <xdr:colOff>0</xdr:colOff>
                    <xdr:row>917510</xdr:row>
                    <xdr:rowOff>57150</xdr:rowOff>
                  </from>
                  <to>
                    <xdr:col>12549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03" name="List Box 800">
              <controlPr defaultSize="0" autoLine="0" autoPict="0">
                <anchor moveWithCells="1">
                  <from>
                    <xdr:col>12548</xdr:col>
                    <xdr:colOff>0</xdr:colOff>
                    <xdr:row>983046</xdr:row>
                    <xdr:rowOff>57150</xdr:rowOff>
                  </from>
                  <to>
                    <xdr:col>12549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04" name="List Box 801">
              <controlPr defaultSize="0" autoLine="0" autoPict="0">
                <anchor moveWithCells="1">
                  <from>
                    <xdr:col>12804</xdr:col>
                    <xdr:colOff>0</xdr:colOff>
                    <xdr:row>10</xdr:row>
                    <xdr:rowOff>57150</xdr:rowOff>
                  </from>
                  <to>
                    <xdr:col>12805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05" name="List Box 802">
              <controlPr defaultSize="0" autoLine="0" autoPict="0">
                <anchor moveWithCells="1">
                  <from>
                    <xdr:col>12804</xdr:col>
                    <xdr:colOff>0</xdr:colOff>
                    <xdr:row>65542</xdr:row>
                    <xdr:rowOff>57150</xdr:rowOff>
                  </from>
                  <to>
                    <xdr:col>12805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06" name="List Box 803">
              <controlPr defaultSize="0" autoLine="0" autoPict="0">
                <anchor moveWithCells="1">
                  <from>
                    <xdr:col>12804</xdr:col>
                    <xdr:colOff>0</xdr:colOff>
                    <xdr:row>131078</xdr:row>
                    <xdr:rowOff>57150</xdr:rowOff>
                  </from>
                  <to>
                    <xdr:col>12805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07" name="List Box 804">
              <controlPr defaultSize="0" autoLine="0" autoPict="0">
                <anchor moveWithCells="1">
                  <from>
                    <xdr:col>12804</xdr:col>
                    <xdr:colOff>0</xdr:colOff>
                    <xdr:row>196614</xdr:row>
                    <xdr:rowOff>57150</xdr:rowOff>
                  </from>
                  <to>
                    <xdr:col>12805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08" name="List Box 805">
              <controlPr defaultSize="0" autoLine="0" autoPict="0">
                <anchor moveWithCells="1">
                  <from>
                    <xdr:col>12804</xdr:col>
                    <xdr:colOff>0</xdr:colOff>
                    <xdr:row>262150</xdr:row>
                    <xdr:rowOff>57150</xdr:rowOff>
                  </from>
                  <to>
                    <xdr:col>12805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09" name="List Box 806">
              <controlPr defaultSize="0" autoLine="0" autoPict="0">
                <anchor moveWithCells="1">
                  <from>
                    <xdr:col>12804</xdr:col>
                    <xdr:colOff>0</xdr:colOff>
                    <xdr:row>327686</xdr:row>
                    <xdr:rowOff>57150</xdr:rowOff>
                  </from>
                  <to>
                    <xdr:col>12805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10" name="List Box 807">
              <controlPr defaultSize="0" autoLine="0" autoPict="0">
                <anchor moveWithCells="1">
                  <from>
                    <xdr:col>12804</xdr:col>
                    <xdr:colOff>0</xdr:colOff>
                    <xdr:row>393222</xdr:row>
                    <xdr:rowOff>57150</xdr:rowOff>
                  </from>
                  <to>
                    <xdr:col>12805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11" name="List Box 808">
              <controlPr defaultSize="0" autoLine="0" autoPict="0">
                <anchor moveWithCells="1">
                  <from>
                    <xdr:col>12804</xdr:col>
                    <xdr:colOff>0</xdr:colOff>
                    <xdr:row>458758</xdr:row>
                    <xdr:rowOff>57150</xdr:rowOff>
                  </from>
                  <to>
                    <xdr:col>12805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12" name="List Box 809">
              <controlPr defaultSize="0" autoLine="0" autoPict="0">
                <anchor moveWithCells="1">
                  <from>
                    <xdr:col>12804</xdr:col>
                    <xdr:colOff>0</xdr:colOff>
                    <xdr:row>524294</xdr:row>
                    <xdr:rowOff>57150</xdr:rowOff>
                  </from>
                  <to>
                    <xdr:col>12805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13" name="List Box 810">
              <controlPr defaultSize="0" autoLine="0" autoPict="0">
                <anchor moveWithCells="1">
                  <from>
                    <xdr:col>12804</xdr:col>
                    <xdr:colOff>0</xdr:colOff>
                    <xdr:row>589830</xdr:row>
                    <xdr:rowOff>57150</xdr:rowOff>
                  </from>
                  <to>
                    <xdr:col>12805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14" name="List Box 811">
              <controlPr defaultSize="0" autoLine="0" autoPict="0">
                <anchor moveWithCells="1">
                  <from>
                    <xdr:col>12804</xdr:col>
                    <xdr:colOff>0</xdr:colOff>
                    <xdr:row>655366</xdr:row>
                    <xdr:rowOff>57150</xdr:rowOff>
                  </from>
                  <to>
                    <xdr:col>12805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15" name="List Box 812">
              <controlPr defaultSize="0" autoLine="0" autoPict="0">
                <anchor moveWithCells="1">
                  <from>
                    <xdr:col>12804</xdr:col>
                    <xdr:colOff>0</xdr:colOff>
                    <xdr:row>720902</xdr:row>
                    <xdr:rowOff>57150</xdr:rowOff>
                  </from>
                  <to>
                    <xdr:col>12805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16" name="List Box 813">
              <controlPr defaultSize="0" autoLine="0" autoPict="0">
                <anchor moveWithCells="1">
                  <from>
                    <xdr:col>12804</xdr:col>
                    <xdr:colOff>0</xdr:colOff>
                    <xdr:row>786438</xdr:row>
                    <xdr:rowOff>57150</xdr:rowOff>
                  </from>
                  <to>
                    <xdr:col>12805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17" name="List Box 814">
              <controlPr defaultSize="0" autoLine="0" autoPict="0">
                <anchor moveWithCells="1">
                  <from>
                    <xdr:col>12804</xdr:col>
                    <xdr:colOff>0</xdr:colOff>
                    <xdr:row>851974</xdr:row>
                    <xdr:rowOff>57150</xdr:rowOff>
                  </from>
                  <to>
                    <xdr:col>12805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18" name="List Box 815">
              <controlPr defaultSize="0" autoLine="0" autoPict="0">
                <anchor moveWithCells="1">
                  <from>
                    <xdr:col>12804</xdr:col>
                    <xdr:colOff>0</xdr:colOff>
                    <xdr:row>917510</xdr:row>
                    <xdr:rowOff>57150</xdr:rowOff>
                  </from>
                  <to>
                    <xdr:col>12805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19" name="List Box 816">
              <controlPr defaultSize="0" autoLine="0" autoPict="0">
                <anchor moveWithCells="1">
                  <from>
                    <xdr:col>12804</xdr:col>
                    <xdr:colOff>0</xdr:colOff>
                    <xdr:row>983046</xdr:row>
                    <xdr:rowOff>57150</xdr:rowOff>
                  </from>
                  <to>
                    <xdr:col>12805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20" name="List Box 817">
              <controlPr defaultSize="0" autoLine="0" autoPict="0">
                <anchor moveWithCells="1">
                  <from>
                    <xdr:col>13060</xdr:col>
                    <xdr:colOff>0</xdr:colOff>
                    <xdr:row>10</xdr:row>
                    <xdr:rowOff>57150</xdr:rowOff>
                  </from>
                  <to>
                    <xdr:col>13061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21" name="List Box 818">
              <controlPr defaultSize="0" autoLine="0" autoPict="0">
                <anchor moveWithCells="1">
                  <from>
                    <xdr:col>13060</xdr:col>
                    <xdr:colOff>0</xdr:colOff>
                    <xdr:row>65542</xdr:row>
                    <xdr:rowOff>57150</xdr:rowOff>
                  </from>
                  <to>
                    <xdr:col>13061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22" name="List Box 819">
              <controlPr defaultSize="0" autoLine="0" autoPict="0">
                <anchor moveWithCells="1">
                  <from>
                    <xdr:col>13060</xdr:col>
                    <xdr:colOff>0</xdr:colOff>
                    <xdr:row>131078</xdr:row>
                    <xdr:rowOff>57150</xdr:rowOff>
                  </from>
                  <to>
                    <xdr:col>13061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23" name="List Box 820">
              <controlPr defaultSize="0" autoLine="0" autoPict="0">
                <anchor moveWithCells="1">
                  <from>
                    <xdr:col>13060</xdr:col>
                    <xdr:colOff>0</xdr:colOff>
                    <xdr:row>196614</xdr:row>
                    <xdr:rowOff>57150</xdr:rowOff>
                  </from>
                  <to>
                    <xdr:col>13061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24" name="List Box 821">
              <controlPr defaultSize="0" autoLine="0" autoPict="0">
                <anchor moveWithCells="1">
                  <from>
                    <xdr:col>13060</xdr:col>
                    <xdr:colOff>0</xdr:colOff>
                    <xdr:row>262150</xdr:row>
                    <xdr:rowOff>57150</xdr:rowOff>
                  </from>
                  <to>
                    <xdr:col>13061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25" name="List Box 822">
              <controlPr defaultSize="0" autoLine="0" autoPict="0">
                <anchor moveWithCells="1">
                  <from>
                    <xdr:col>13060</xdr:col>
                    <xdr:colOff>0</xdr:colOff>
                    <xdr:row>327686</xdr:row>
                    <xdr:rowOff>57150</xdr:rowOff>
                  </from>
                  <to>
                    <xdr:col>13061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26" name="List Box 823">
              <controlPr defaultSize="0" autoLine="0" autoPict="0">
                <anchor moveWithCells="1">
                  <from>
                    <xdr:col>13060</xdr:col>
                    <xdr:colOff>0</xdr:colOff>
                    <xdr:row>393222</xdr:row>
                    <xdr:rowOff>57150</xdr:rowOff>
                  </from>
                  <to>
                    <xdr:col>13061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27" name="List Box 824">
              <controlPr defaultSize="0" autoLine="0" autoPict="0">
                <anchor moveWithCells="1">
                  <from>
                    <xdr:col>13060</xdr:col>
                    <xdr:colOff>0</xdr:colOff>
                    <xdr:row>458758</xdr:row>
                    <xdr:rowOff>57150</xdr:rowOff>
                  </from>
                  <to>
                    <xdr:col>13061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28" name="List Box 825">
              <controlPr defaultSize="0" autoLine="0" autoPict="0">
                <anchor moveWithCells="1">
                  <from>
                    <xdr:col>13060</xdr:col>
                    <xdr:colOff>0</xdr:colOff>
                    <xdr:row>524294</xdr:row>
                    <xdr:rowOff>57150</xdr:rowOff>
                  </from>
                  <to>
                    <xdr:col>13061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29" name="List Box 826">
              <controlPr defaultSize="0" autoLine="0" autoPict="0">
                <anchor moveWithCells="1">
                  <from>
                    <xdr:col>13060</xdr:col>
                    <xdr:colOff>0</xdr:colOff>
                    <xdr:row>589830</xdr:row>
                    <xdr:rowOff>57150</xdr:rowOff>
                  </from>
                  <to>
                    <xdr:col>13061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30" name="List Box 827">
              <controlPr defaultSize="0" autoLine="0" autoPict="0">
                <anchor moveWithCells="1">
                  <from>
                    <xdr:col>13060</xdr:col>
                    <xdr:colOff>0</xdr:colOff>
                    <xdr:row>655366</xdr:row>
                    <xdr:rowOff>57150</xdr:rowOff>
                  </from>
                  <to>
                    <xdr:col>13061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31" name="List Box 828">
              <controlPr defaultSize="0" autoLine="0" autoPict="0">
                <anchor moveWithCells="1">
                  <from>
                    <xdr:col>13060</xdr:col>
                    <xdr:colOff>0</xdr:colOff>
                    <xdr:row>720902</xdr:row>
                    <xdr:rowOff>57150</xdr:rowOff>
                  </from>
                  <to>
                    <xdr:col>13061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32" name="List Box 829">
              <controlPr defaultSize="0" autoLine="0" autoPict="0">
                <anchor moveWithCells="1">
                  <from>
                    <xdr:col>13060</xdr:col>
                    <xdr:colOff>0</xdr:colOff>
                    <xdr:row>786438</xdr:row>
                    <xdr:rowOff>57150</xdr:rowOff>
                  </from>
                  <to>
                    <xdr:col>13061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33" name="List Box 830">
              <controlPr defaultSize="0" autoLine="0" autoPict="0">
                <anchor moveWithCells="1">
                  <from>
                    <xdr:col>13060</xdr:col>
                    <xdr:colOff>0</xdr:colOff>
                    <xdr:row>851974</xdr:row>
                    <xdr:rowOff>57150</xdr:rowOff>
                  </from>
                  <to>
                    <xdr:col>13061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34" name="List Box 831">
              <controlPr defaultSize="0" autoLine="0" autoPict="0">
                <anchor moveWithCells="1">
                  <from>
                    <xdr:col>13060</xdr:col>
                    <xdr:colOff>0</xdr:colOff>
                    <xdr:row>917510</xdr:row>
                    <xdr:rowOff>57150</xdr:rowOff>
                  </from>
                  <to>
                    <xdr:col>13061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35" name="List Box 832">
              <controlPr defaultSize="0" autoLine="0" autoPict="0">
                <anchor moveWithCells="1">
                  <from>
                    <xdr:col>13060</xdr:col>
                    <xdr:colOff>0</xdr:colOff>
                    <xdr:row>983046</xdr:row>
                    <xdr:rowOff>57150</xdr:rowOff>
                  </from>
                  <to>
                    <xdr:col>13061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36" name="List Box 833">
              <controlPr defaultSize="0" autoLine="0" autoPict="0">
                <anchor moveWithCells="1">
                  <from>
                    <xdr:col>13316</xdr:col>
                    <xdr:colOff>0</xdr:colOff>
                    <xdr:row>10</xdr:row>
                    <xdr:rowOff>57150</xdr:rowOff>
                  </from>
                  <to>
                    <xdr:col>13317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37" name="List Box 834">
              <controlPr defaultSize="0" autoLine="0" autoPict="0">
                <anchor moveWithCells="1">
                  <from>
                    <xdr:col>13316</xdr:col>
                    <xdr:colOff>0</xdr:colOff>
                    <xdr:row>65542</xdr:row>
                    <xdr:rowOff>57150</xdr:rowOff>
                  </from>
                  <to>
                    <xdr:col>13317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38" name="List Box 835">
              <controlPr defaultSize="0" autoLine="0" autoPict="0">
                <anchor moveWithCells="1">
                  <from>
                    <xdr:col>13316</xdr:col>
                    <xdr:colOff>0</xdr:colOff>
                    <xdr:row>131078</xdr:row>
                    <xdr:rowOff>57150</xdr:rowOff>
                  </from>
                  <to>
                    <xdr:col>13317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39" name="List Box 836">
              <controlPr defaultSize="0" autoLine="0" autoPict="0">
                <anchor moveWithCells="1">
                  <from>
                    <xdr:col>13316</xdr:col>
                    <xdr:colOff>0</xdr:colOff>
                    <xdr:row>196614</xdr:row>
                    <xdr:rowOff>57150</xdr:rowOff>
                  </from>
                  <to>
                    <xdr:col>13317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40" name="List Box 837">
              <controlPr defaultSize="0" autoLine="0" autoPict="0">
                <anchor moveWithCells="1">
                  <from>
                    <xdr:col>13316</xdr:col>
                    <xdr:colOff>0</xdr:colOff>
                    <xdr:row>262150</xdr:row>
                    <xdr:rowOff>57150</xdr:rowOff>
                  </from>
                  <to>
                    <xdr:col>13317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41" name="List Box 838">
              <controlPr defaultSize="0" autoLine="0" autoPict="0">
                <anchor moveWithCells="1">
                  <from>
                    <xdr:col>13316</xdr:col>
                    <xdr:colOff>0</xdr:colOff>
                    <xdr:row>327686</xdr:row>
                    <xdr:rowOff>57150</xdr:rowOff>
                  </from>
                  <to>
                    <xdr:col>13317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42" name="List Box 839">
              <controlPr defaultSize="0" autoLine="0" autoPict="0">
                <anchor moveWithCells="1">
                  <from>
                    <xdr:col>13316</xdr:col>
                    <xdr:colOff>0</xdr:colOff>
                    <xdr:row>393222</xdr:row>
                    <xdr:rowOff>57150</xdr:rowOff>
                  </from>
                  <to>
                    <xdr:col>13317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43" name="List Box 840">
              <controlPr defaultSize="0" autoLine="0" autoPict="0">
                <anchor moveWithCells="1">
                  <from>
                    <xdr:col>13316</xdr:col>
                    <xdr:colOff>0</xdr:colOff>
                    <xdr:row>458758</xdr:row>
                    <xdr:rowOff>57150</xdr:rowOff>
                  </from>
                  <to>
                    <xdr:col>13317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44" name="List Box 841">
              <controlPr defaultSize="0" autoLine="0" autoPict="0">
                <anchor moveWithCells="1">
                  <from>
                    <xdr:col>13316</xdr:col>
                    <xdr:colOff>0</xdr:colOff>
                    <xdr:row>524294</xdr:row>
                    <xdr:rowOff>57150</xdr:rowOff>
                  </from>
                  <to>
                    <xdr:col>13317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45" name="List Box 842">
              <controlPr defaultSize="0" autoLine="0" autoPict="0">
                <anchor moveWithCells="1">
                  <from>
                    <xdr:col>13316</xdr:col>
                    <xdr:colOff>0</xdr:colOff>
                    <xdr:row>589830</xdr:row>
                    <xdr:rowOff>57150</xdr:rowOff>
                  </from>
                  <to>
                    <xdr:col>13317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46" name="List Box 843">
              <controlPr defaultSize="0" autoLine="0" autoPict="0">
                <anchor moveWithCells="1">
                  <from>
                    <xdr:col>13316</xdr:col>
                    <xdr:colOff>0</xdr:colOff>
                    <xdr:row>655366</xdr:row>
                    <xdr:rowOff>57150</xdr:rowOff>
                  </from>
                  <to>
                    <xdr:col>13317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47" name="List Box 844">
              <controlPr defaultSize="0" autoLine="0" autoPict="0">
                <anchor moveWithCells="1">
                  <from>
                    <xdr:col>13316</xdr:col>
                    <xdr:colOff>0</xdr:colOff>
                    <xdr:row>720902</xdr:row>
                    <xdr:rowOff>57150</xdr:rowOff>
                  </from>
                  <to>
                    <xdr:col>13317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48" name="List Box 845">
              <controlPr defaultSize="0" autoLine="0" autoPict="0">
                <anchor moveWithCells="1">
                  <from>
                    <xdr:col>13316</xdr:col>
                    <xdr:colOff>0</xdr:colOff>
                    <xdr:row>786438</xdr:row>
                    <xdr:rowOff>57150</xdr:rowOff>
                  </from>
                  <to>
                    <xdr:col>13317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49" name="List Box 846">
              <controlPr defaultSize="0" autoLine="0" autoPict="0">
                <anchor moveWithCells="1">
                  <from>
                    <xdr:col>13316</xdr:col>
                    <xdr:colOff>0</xdr:colOff>
                    <xdr:row>851974</xdr:row>
                    <xdr:rowOff>57150</xdr:rowOff>
                  </from>
                  <to>
                    <xdr:col>13317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50" name="List Box 847">
              <controlPr defaultSize="0" autoLine="0" autoPict="0">
                <anchor moveWithCells="1">
                  <from>
                    <xdr:col>13316</xdr:col>
                    <xdr:colOff>0</xdr:colOff>
                    <xdr:row>917510</xdr:row>
                    <xdr:rowOff>57150</xdr:rowOff>
                  </from>
                  <to>
                    <xdr:col>13317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51" name="List Box 848">
              <controlPr defaultSize="0" autoLine="0" autoPict="0">
                <anchor moveWithCells="1">
                  <from>
                    <xdr:col>13316</xdr:col>
                    <xdr:colOff>0</xdr:colOff>
                    <xdr:row>983046</xdr:row>
                    <xdr:rowOff>57150</xdr:rowOff>
                  </from>
                  <to>
                    <xdr:col>13317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52" name="List Box 849">
              <controlPr defaultSize="0" autoLine="0" autoPict="0">
                <anchor moveWithCells="1">
                  <from>
                    <xdr:col>13572</xdr:col>
                    <xdr:colOff>0</xdr:colOff>
                    <xdr:row>10</xdr:row>
                    <xdr:rowOff>57150</xdr:rowOff>
                  </from>
                  <to>
                    <xdr:col>13573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53" name="List Box 850">
              <controlPr defaultSize="0" autoLine="0" autoPict="0">
                <anchor moveWithCells="1">
                  <from>
                    <xdr:col>13572</xdr:col>
                    <xdr:colOff>0</xdr:colOff>
                    <xdr:row>65542</xdr:row>
                    <xdr:rowOff>57150</xdr:rowOff>
                  </from>
                  <to>
                    <xdr:col>13573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54" name="List Box 851">
              <controlPr defaultSize="0" autoLine="0" autoPict="0">
                <anchor moveWithCells="1">
                  <from>
                    <xdr:col>13572</xdr:col>
                    <xdr:colOff>0</xdr:colOff>
                    <xdr:row>131078</xdr:row>
                    <xdr:rowOff>57150</xdr:rowOff>
                  </from>
                  <to>
                    <xdr:col>13573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55" name="List Box 852">
              <controlPr defaultSize="0" autoLine="0" autoPict="0">
                <anchor moveWithCells="1">
                  <from>
                    <xdr:col>13572</xdr:col>
                    <xdr:colOff>0</xdr:colOff>
                    <xdr:row>196614</xdr:row>
                    <xdr:rowOff>57150</xdr:rowOff>
                  </from>
                  <to>
                    <xdr:col>13573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56" name="List Box 853">
              <controlPr defaultSize="0" autoLine="0" autoPict="0">
                <anchor moveWithCells="1">
                  <from>
                    <xdr:col>13572</xdr:col>
                    <xdr:colOff>0</xdr:colOff>
                    <xdr:row>262150</xdr:row>
                    <xdr:rowOff>57150</xdr:rowOff>
                  </from>
                  <to>
                    <xdr:col>13573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57" name="List Box 854">
              <controlPr defaultSize="0" autoLine="0" autoPict="0">
                <anchor moveWithCells="1">
                  <from>
                    <xdr:col>13572</xdr:col>
                    <xdr:colOff>0</xdr:colOff>
                    <xdr:row>327686</xdr:row>
                    <xdr:rowOff>57150</xdr:rowOff>
                  </from>
                  <to>
                    <xdr:col>13573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58" name="List Box 855">
              <controlPr defaultSize="0" autoLine="0" autoPict="0">
                <anchor moveWithCells="1">
                  <from>
                    <xdr:col>13572</xdr:col>
                    <xdr:colOff>0</xdr:colOff>
                    <xdr:row>393222</xdr:row>
                    <xdr:rowOff>57150</xdr:rowOff>
                  </from>
                  <to>
                    <xdr:col>13573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59" name="List Box 856">
              <controlPr defaultSize="0" autoLine="0" autoPict="0">
                <anchor moveWithCells="1">
                  <from>
                    <xdr:col>13572</xdr:col>
                    <xdr:colOff>0</xdr:colOff>
                    <xdr:row>458758</xdr:row>
                    <xdr:rowOff>57150</xdr:rowOff>
                  </from>
                  <to>
                    <xdr:col>13573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60" name="List Box 857">
              <controlPr defaultSize="0" autoLine="0" autoPict="0">
                <anchor moveWithCells="1">
                  <from>
                    <xdr:col>13572</xdr:col>
                    <xdr:colOff>0</xdr:colOff>
                    <xdr:row>524294</xdr:row>
                    <xdr:rowOff>57150</xdr:rowOff>
                  </from>
                  <to>
                    <xdr:col>13573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61" name="List Box 858">
              <controlPr defaultSize="0" autoLine="0" autoPict="0">
                <anchor moveWithCells="1">
                  <from>
                    <xdr:col>13572</xdr:col>
                    <xdr:colOff>0</xdr:colOff>
                    <xdr:row>589830</xdr:row>
                    <xdr:rowOff>57150</xdr:rowOff>
                  </from>
                  <to>
                    <xdr:col>13573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62" name="List Box 859">
              <controlPr defaultSize="0" autoLine="0" autoPict="0">
                <anchor moveWithCells="1">
                  <from>
                    <xdr:col>13572</xdr:col>
                    <xdr:colOff>0</xdr:colOff>
                    <xdr:row>655366</xdr:row>
                    <xdr:rowOff>57150</xdr:rowOff>
                  </from>
                  <to>
                    <xdr:col>13573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63" name="List Box 860">
              <controlPr defaultSize="0" autoLine="0" autoPict="0">
                <anchor moveWithCells="1">
                  <from>
                    <xdr:col>13572</xdr:col>
                    <xdr:colOff>0</xdr:colOff>
                    <xdr:row>720902</xdr:row>
                    <xdr:rowOff>57150</xdr:rowOff>
                  </from>
                  <to>
                    <xdr:col>13573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64" name="List Box 861">
              <controlPr defaultSize="0" autoLine="0" autoPict="0">
                <anchor moveWithCells="1">
                  <from>
                    <xdr:col>13572</xdr:col>
                    <xdr:colOff>0</xdr:colOff>
                    <xdr:row>786438</xdr:row>
                    <xdr:rowOff>57150</xdr:rowOff>
                  </from>
                  <to>
                    <xdr:col>13573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65" name="List Box 862">
              <controlPr defaultSize="0" autoLine="0" autoPict="0">
                <anchor moveWithCells="1">
                  <from>
                    <xdr:col>13572</xdr:col>
                    <xdr:colOff>0</xdr:colOff>
                    <xdr:row>851974</xdr:row>
                    <xdr:rowOff>57150</xdr:rowOff>
                  </from>
                  <to>
                    <xdr:col>13573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66" name="List Box 863">
              <controlPr defaultSize="0" autoLine="0" autoPict="0">
                <anchor moveWithCells="1">
                  <from>
                    <xdr:col>13572</xdr:col>
                    <xdr:colOff>0</xdr:colOff>
                    <xdr:row>917510</xdr:row>
                    <xdr:rowOff>57150</xdr:rowOff>
                  </from>
                  <to>
                    <xdr:col>13573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67" name="List Box 864">
              <controlPr defaultSize="0" autoLine="0" autoPict="0">
                <anchor moveWithCells="1">
                  <from>
                    <xdr:col>13572</xdr:col>
                    <xdr:colOff>0</xdr:colOff>
                    <xdr:row>983046</xdr:row>
                    <xdr:rowOff>57150</xdr:rowOff>
                  </from>
                  <to>
                    <xdr:col>13573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68" name="List Box 865">
              <controlPr defaultSize="0" autoLine="0" autoPict="0">
                <anchor moveWithCells="1">
                  <from>
                    <xdr:col>13828</xdr:col>
                    <xdr:colOff>0</xdr:colOff>
                    <xdr:row>10</xdr:row>
                    <xdr:rowOff>57150</xdr:rowOff>
                  </from>
                  <to>
                    <xdr:col>13829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69" name="List Box 866">
              <controlPr defaultSize="0" autoLine="0" autoPict="0">
                <anchor moveWithCells="1">
                  <from>
                    <xdr:col>13828</xdr:col>
                    <xdr:colOff>0</xdr:colOff>
                    <xdr:row>65542</xdr:row>
                    <xdr:rowOff>57150</xdr:rowOff>
                  </from>
                  <to>
                    <xdr:col>13829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70" name="List Box 867">
              <controlPr defaultSize="0" autoLine="0" autoPict="0">
                <anchor moveWithCells="1">
                  <from>
                    <xdr:col>13828</xdr:col>
                    <xdr:colOff>0</xdr:colOff>
                    <xdr:row>131078</xdr:row>
                    <xdr:rowOff>57150</xdr:rowOff>
                  </from>
                  <to>
                    <xdr:col>13829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71" name="List Box 868">
              <controlPr defaultSize="0" autoLine="0" autoPict="0">
                <anchor moveWithCells="1">
                  <from>
                    <xdr:col>13828</xdr:col>
                    <xdr:colOff>0</xdr:colOff>
                    <xdr:row>196614</xdr:row>
                    <xdr:rowOff>57150</xdr:rowOff>
                  </from>
                  <to>
                    <xdr:col>13829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72" name="List Box 869">
              <controlPr defaultSize="0" autoLine="0" autoPict="0">
                <anchor moveWithCells="1">
                  <from>
                    <xdr:col>13828</xdr:col>
                    <xdr:colOff>0</xdr:colOff>
                    <xdr:row>262150</xdr:row>
                    <xdr:rowOff>57150</xdr:rowOff>
                  </from>
                  <to>
                    <xdr:col>13829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73" name="List Box 870">
              <controlPr defaultSize="0" autoLine="0" autoPict="0">
                <anchor moveWithCells="1">
                  <from>
                    <xdr:col>13828</xdr:col>
                    <xdr:colOff>0</xdr:colOff>
                    <xdr:row>327686</xdr:row>
                    <xdr:rowOff>57150</xdr:rowOff>
                  </from>
                  <to>
                    <xdr:col>13829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74" name="List Box 871">
              <controlPr defaultSize="0" autoLine="0" autoPict="0">
                <anchor moveWithCells="1">
                  <from>
                    <xdr:col>13828</xdr:col>
                    <xdr:colOff>0</xdr:colOff>
                    <xdr:row>393222</xdr:row>
                    <xdr:rowOff>57150</xdr:rowOff>
                  </from>
                  <to>
                    <xdr:col>13829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75" name="List Box 872">
              <controlPr defaultSize="0" autoLine="0" autoPict="0">
                <anchor moveWithCells="1">
                  <from>
                    <xdr:col>13828</xdr:col>
                    <xdr:colOff>0</xdr:colOff>
                    <xdr:row>458758</xdr:row>
                    <xdr:rowOff>57150</xdr:rowOff>
                  </from>
                  <to>
                    <xdr:col>13829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76" name="List Box 873">
              <controlPr defaultSize="0" autoLine="0" autoPict="0">
                <anchor moveWithCells="1">
                  <from>
                    <xdr:col>13828</xdr:col>
                    <xdr:colOff>0</xdr:colOff>
                    <xdr:row>524294</xdr:row>
                    <xdr:rowOff>57150</xdr:rowOff>
                  </from>
                  <to>
                    <xdr:col>13829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77" name="List Box 874">
              <controlPr defaultSize="0" autoLine="0" autoPict="0">
                <anchor moveWithCells="1">
                  <from>
                    <xdr:col>13828</xdr:col>
                    <xdr:colOff>0</xdr:colOff>
                    <xdr:row>589830</xdr:row>
                    <xdr:rowOff>57150</xdr:rowOff>
                  </from>
                  <to>
                    <xdr:col>13829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78" name="List Box 875">
              <controlPr defaultSize="0" autoLine="0" autoPict="0">
                <anchor moveWithCells="1">
                  <from>
                    <xdr:col>13828</xdr:col>
                    <xdr:colOff>0</xdr:colOff>
                    <xdr:row>655366</xdr:row>
                    <xdr:rowOff>57150</xdr:rowOff>
                  </from>
                  <to>
                    <xdr:col>13829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79" name="List Box 876">
              <controlPr defaultSize="0" autoLine="0" autoPict="0">
                <anchor moveWithCells="1">
                  <from>
                    <xdr:col>13828</xdr:col>
                    <xdr:colOff>0</xdr:colOff>
                    <xdr:row>720902</xdr:row>
                    <xdr:rowOff>57150</xdr:rowOff>
                  </from>
                  <to>
                    <xdr:col>13829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80" name="List Box 877">
              <controlPr defaultSize="0" autoLine="0" autoPict="0">
                <anchor moveWithCells="1">
                  <from>
                    <xdr:col>13828</xdr:col>
                    <xdr:colOff>0</xdr:colOff>
                    <xdr:row>786438</xdr:row>
                    <xdr:rowOff>57150</xdr:rowOff>
                  </from>
                  <to>
                    <xdr:col>13829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81" name="List Box 878">
              <controlPr defaultSize="0" autoLine="0" autoPict="0">
                <anchor moveWithCells="1">
                  <from>
                    <xdr:col>13828</xdr:col>
                    <xdr:colOff>0</xdr:colOff>
                    <xdr:row>851974</xdr:row>
                    <xdr:rowOff>57150</xdr:rowOff>
                  </from>
                  <to>
                    <xdr:col>13829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82" name="List Box 879">
              <controlPr defaultSize="0" autoLine="0" autoPict="0">
                <anchor moveWithCells="1">
                  <from>
                    <xdr:col>13828</xdr:col>
                    <xdr:colOff>0</xdr:colOff>
                    <xdr:row>917510</xdr:row>
                    <xdr:rowOff>57150</xdr:rowOff>
                  </from>
                  <to>
                    <xdr:col>13829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83" name="List Box 880">
              <controlPr defaultSize="0" autoLine="0" autoPict="0">
                <anchor moveWithCells="1">
                  <from>
                    <xdr:col>13828</xdr:col>
                    <xdr:colOff>0</xdr:colOff>
                    <xdr:row>983046</xdr:row>
                    <xdr:rowOff>57150</xdr:rowOff>
                  </from>
                  <to>
                    <xdr:col>13829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84" name="List Box 881">
              <controlPr defaultSize="0" autoLine="0" autoPict="0">
                <anchor moveWithCells="1">
                  <from>
                    <xdr:col>14084</xdr:col>
                    <xdr:colOff>0</xdr:colOff>
                    <xdr:row>10</xdr:row>
                    <xdr:rowOff>57150</xdr:rowOff>
                  </from>
                  <to>
                    <xdr:col>14085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85" name="List Box 882">
              <controlPr defaultSize="0" autoLine="0" autoPict="0">
                <anchor moveWithCells="1">
                  <from>
                    <xdr:col>14084</xdr:col>
                    <xdr:colOff>0</xdr:colOff>
                    <xdr:row>65542</xdr:row>
                    <xdr:rowOff>57150</xdr:rowOff>
                  </from>
                  <to>
                    <xdr:col>14085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86" name="List Box 883">
              <controlPr defaultSize="0" autoLine="0" autoPict="0">
                <anchor moveWithCells="1">
                  <from>
                    <xdr:col>14084</xdr:col>
                    <xdr:colOff>0</xdr:colOff>
                    <xdr:row>131078</xdr:row>
                    <xdr:rowOff>57150</xdr:rowOff>
                  </from>
                  <to>
                    <xdr:col>14085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87" name="List Box 884">
              <controlPr defaultSize="0" autoLine="0" autoPict="0">
                <anchor moveWithCells="1">
                  <from>
                    <xdr:col>14084</xdr:col>
                    <xdr:colOff>0</xdr:colOff>
                    <xdr:row>196614</xdr:row>
                    <xdr:rowOff>57150</xdr:rowOff>
                  </from>
                  <to>
                    <xdr:col>14085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88" name="List Box 885">
              <controlPr defaultSize="0" autoLine="0" autoPict="0">
                <anchor moveWithCells="1">
                  <from>
                    <xdr:col>14084</xdr:col>
                    <xdr:colOff>0</xdr:colOff>
                    <xdr:row>262150</xdr:row>
                    <xdr:rowOff>57150</xdr:rowOff>
                  </from>
                  <to>
                    <xdr:col>14085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89" name="List Box 886">
              <controlPr defaultSize="0" autoLine="0" autoPict="0">
                <anchor moveWithCells="1">
                  <from>
                    <xdr:col>14084</xdr:col>
                    <xdr:colOff>0</xdr:colOff>
                    <xdr:row>327686</xdr:row>
                    <xdr:rowOff>57150</xdr:rowOff>
                  </from>
                  <to>
                    <xdr:col>14085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90" name="List Box 887">
              <controlPr defaultSize="0" autoLine="0" autoPict="0">
                <anchor moveWithCells="1">
                  <from>
                    <xdr:col>14084</xdr:col>
                    <xdr:colOff>0</xdr:colOff>
                    <xdr:row>393222</xdr:row>
                    <xdr:rowOff>57150</xdr:rowOff>
                  </from>
                  <to>
                    <xdr:col>14085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91" name="List Box 888">
              <controlPr defaultSize="0" autoLine="0" autoPict="0">
                <anchor moveWithCells="1">
                  <from>
                    <xdr:col>14084</xdr:col>
                    <xdr:colOff>0</xdr:colOff>
                    <xdr:row>458758</xdr:row>
                    <xdr:rowOff>57150</xdr:rowOff>
                  </from>
                  <to>
                    <xdr:col>14085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92" name="List Box 889">
              <controlPr defaultSize="0" autoLine="0" autoPict="0">
                <anchor moveWithCells="1">
                  <from>
                    <xdr:col>14084</xdr:col>
                    <xdr:colOff>0</xdr:colOff>
                    <xdr:row>524294</xdr:row>
                    <xdr:rowOff>57150</xdr:rowOff>
                  </from>
                  <to>
                    <xdr:col>14085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93" name="List Box 890">
              <controlPr defaultSize="0" autoLine="0" autoPict="0">
                <anchor moveWithCells="1">
                  <from>
                    <xdr:col>14084</xdr:col>
                    <xdr:colOff>0</xdr:colOff>
                    <xdr:row>589830</xdr:row>
                    <xdr:rowOff>57150</xdr:rowOff>
                  </from>
                  <to>
                    <xdr:col>14085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94" name="List Box 891">
              <controlPr defaultSize="0" autoLine="0" autoPict="0">
                <anchor moveWithCells="1">
                  <from>
                    <xdr:col>14084</xdr:col>
                    <xdr:colOff>0</xdr:colOff>
                    <xdr:row>655366</xdr:row>
                    <xdr:rowOff>57150</xdr:rowOff>
                  </from>
                  <to>
                    <xdr:col>14085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95" name="List Box 892">
              <controlPr defaultSize="0" autoLine="0" autoPict="0">
                <anchor moveWithCells="1">
                  <from>
                    <xdr:col>14084</xdr:col>
                    <xdr:colOff>0</xdr:colOff>
                    <xdr:row>720902</xdr:row>
                    <xdr:rowOff>57150</xdr:rowOff>
                  </from>
                  <to>
                    <xdr:col>14085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96" name="List Box 893">
              <controlPr defaultSize="0" autoLine="0" autoPict="0">
                <anchor moveWithCells="1">
                  <from>
                    <xdr:col>14084</xdr:col>
                    <xdr:colOff>0</xdr:colOff>
                    <xdr:row>786438</xdr:row>
                    <xdr:rowOff>57150</xdr:rowOff>
                  </from>
                  <to>
                    <xdr:col>14085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97" name="List Box 894">
              <controlPr defaultSize="0" autoLine="0" autoPict="0">
                <anchor moveWithCells="1">
                  <from>
                    <xdr:col>14084</xdr:col>
                    <xdr:colOff>0</xdr:colOff>
                    <xdr:row>851974</xdr:row>
                    <xdr:rowOff>57150</xdr:rowOff>
                  </from>
                  <to>
                    <xdr:col>14085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98" name="List Box 895">
              <controlPr defaultSize="0" autoLine="0" autoPict="0">
                <anchor moveWithCells="1">
                  <from>
                    <xdr:col>14084</xdr:col>
                    <xdr:colOff>0</xdr:colOff>
                    <xdr:row>917510</xdr:row>
                    <xdr:rowOff>57150</xdr:rowOff>
                  </from>
                  <to>
                    <xdr:col>14085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99" name="List Box 896">
              <controlPr defaultSize="0" autoLine="0" autoPict="0">
                <anchor moveWithCells="1">
                  <from>
                    <xdr:col>14084</xdr:col>
                    <xdr:colOff>0</xdr:colOff>
                    <xdr:row>983046</xdr:row>
                    <xdr:rowOff>57150</xdr:rowOff>
                  </from>
                  <to>
                    <xdr:col>14085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900" name="List Box 897">
              <controlPr defaultSize="0" autoLine="0" autoPict="0">
                <anchor moveWithCells="1">
                  <from>
                    <xdr:col>14340</xdr:col>
                    <xdr:colOff>0</xdr:colOff>
                    <xdr:row>10</xdr:row>
                    <xdr:rowOff>57150</xdr:rowOff>
                  </from>
                  <to>
                    <xdr:col>14341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01" name="List Box 898">
              <controlPr defaultSize="0" autoLine="0" autoPict="0">
                <anchor moveWithCells="1">
                  <from>
                    <xdr:col>14340</xdr:col>
                    <xdr:colOff>0</xdr:colOff>
                    <xdr:row>65542</xdr:row>
                    <xdr:rowOff>57150</xdr:rowOff>
                  </from>
                  <to>
                    <xdr:col>14341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02" name="List Box 899">
              <controlPr defaultSize="0" autoLine="0" autoPict="0">
                <anchor moveWithCells="1">
                  <from>
                    <xdr:col>14340</xdr:col>
                    <xdr:colOff>0</xdr:colOff>
                    <xdr:row>131078</xdr:row>
                    <xdr:rowOff>57150</xdr:rowOff>
                  </from>
                  <to>
                    <xdr:col>14341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03" name="List Box 900">
              <controlPr defaultSize="0" autoLine="0" autoPict="0">
                <anchor moveWithCells="1">
                  <from>
                    <xdr:col>14340</xdr:col>
                    <xdr:colOff>0</xdr:colOff>
                    <xdr:row>196614</xdr:row>
                    <xdr:rowOff>57150</xdr:rowOff>
                  </from>
                  <to>
                    <xdr:col>14341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04" name="List Box 901">
              <controlPr defaultSize="0" autoLine="0" autoPict="0">
                <anchor moveWithCells="1">
                  <from>
                    <xdr:col>14340</xdr:col>
                    <xdr:colOff>0</xdr:colOff>
                    <xdr:row>262150</xdr:row>
                    <xdr:rowOff>57150</xdr:rowOff>
                  </from>
                  <to>
                    <xdr:col>14341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05" name="List Box 902">
              <controlPr defaultSize="0" autoLine="0" autoPict="0">
                <anchor moveWithCells="1">
                  <from>
                    <xdr:col>14340</xdr:col>
                    <xdr:colOff>0</xdr:colOff>
                    <xdr:row>327686</xdr:row>
                    <xdr:rowOff>57150</xdr:rowOff>
                  </from>
                  <to>
                    <xdr:col>14341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06" name="List Box 903">
              <controlPr defaultSize="0" autoLine="0" autoPict="0">
                <anchor moveWithCells="1">
                  <from>
                    <xdr:col>14340</xdr:col>
                    <xdr:colOff>0</xdr:colOff>
                    <xdr:row>393222</xdr:row>
                    <xdr:rowOff>57150</xdr:rowOff>
                  </from>
                  <to>
                    <xdr:col>14341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07" name="List Box 904">
              <controlPr defaultSize="0" autoLine="0" autoPict="0">
                <anchor moveWithCells="1">
                  <from>
                    <xdr:col>14340</xdr:col>
                    <xdr:colOff>0</xdr:colOff>
                    <xdr:row>458758</xdr:row>
                    <xdr:rowOff>57150</xdr:rowOff>
                  </from>
                  <to>
                    <xdr:col>14341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08" name="List Box 905">
              <controlPr defaultSize="0" autoLine="0" autoPict="0">
                <anchor moveWithCells="1">
                  <from>
                    <xdr:col>14340</xdr:col>
                    <xdr:colOff>0</xdr:colOff>
                    <xdr:row>524294</xdr:row>
                    <xdr:rowOff>57150</xdr:rowOff>
                  </from>
                  <to>
                    <xdr:col>14341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09" name="List Box 906">
              <controlPr defaultSize="0" autoLine="0" autoPict="0">
                <anchor moveWithCells="1">
                  <from>
                    <xdr:col>14340</xdr:col>
                    <xdr:colOff>0</xdr:colOff>
                    <xdr:row>589830</xdr:row>
                    <xdr:rowOff>57150</xdr:rowOff>
                  </from>
                  <to>
                    <xdr:col>14341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10" name="List Box 907">
              <controlPr defaultSize="0" autoLine="0" autoPict="0">
                <anchor moveWithCells="1">
                  <from>
                    <xdr:col>14340</xdr:col>
                    <xdr:colOff>0</xdr:colOff>
                    <xdr:row>655366</xdr:row>
                    <xdr:rowOff>57150</xdr:rowOff>
                  </from>
                  <to>
                    <xdr:col>14341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11" name="List Box 908">
              <controlPr defaultSize="0" autoLine="0" autoPict="0">
                <anchor moveWithCells="1">
                  <from>
                    <xdr:col>14340</xdr:col>
                    <xdr:colOff>0</xdr:colOff>
                    <xdr:row>720902</xdr:row>
                    <xdr:rowOff>57150</xdr:rowOff>
                  </from>
                  <to>
                    <xdr:col>14341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12" name="List Box 909">
              <controlPr defaultSize="0" autoLine="0" autoPict="0">
                <anchor moveWithCells="1">
                  <from>
                    <xdr:col>14340</xdr:col>
                    <xdr:colOff>0</xdr:colOff>
                    <xdr:row>786438</xdr:row>
                    <xdr:rowOff>57150</xdr:rowOff>
                  </from>
                  <to>
                    <xdr:col>14341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13" name="List Box 910">
              <controlPr defaultSize="0" autoLine="0" autoPict="0">
                <anchor moveWithCells="1">
                  <from>
                    <xdr:col>14340</xdr:col>
                    <xdr:colOff>0</xdr:colOff>
                    <xdr:row>851974</xdr:row>
                    <xdr:rowOff>57150</xdr:rowOff>
                  </from>
                  <to>
                    <xdr:col>14341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14" name="List Box 911">
              <controlPr defaultSize="0" autoLine="0" autoPict="0">
                <anchor moveWithCells="1">
                  <from>
                    <xdr:col>14340</xdr:col>
                    <xdr:colOff>0</xdr:colOff>
                    <xdr:row>917510</xdr:row>
                    <xdr:rowOff>57150</xdr:rowOff>
                  </from>
                  <to>
                    <xdr:col>14341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15" name="List Box 912">
              <controlPr defaultSize="0" autoLine="0" autoPict="0">
                <anchor moveWithCells="1">
                  <from>
                    <xdr:col>14340</xdr:col>
                    <xdr:colOff>0</xdr:colOff>
                    <xdr:row>983046</xdr:row>
                    <xdr:rowOff>57150</xdr:rowOff>
                  </from>
                  <to>
                    <xdr:col>14341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16" name="List Box 913">
              <controlPr defaultSize="0" autoLine="0" autoPict="0">
                <anchor moveWithCells="1">
                  <from>
                    <xdr:col>14596</xdr:col>
                    <xdr:colOff>0</xdr:colOff>
                    <xdr:row>10</xdr:row>
                    <xdr:rowOff>57150</xdr:rowOff>
                  </from>
                  <to>
                    <xdr:col>14597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17" name="List Box 914">
              <controlPr defaultSize="0" autoLine="0" autoPict="0">
                <anchor moveWithCells="1">
                  <from>
                    <xdr:col>14596</xdr:col>
                    <xdr:colOff>0</xdr:colOff>
                    <xdr:row>65542</xdr:row>
                    <xdr:rowOff>57150</xdr:rowOff>
                  </from>
                  <to>
                    <xdr:col>14597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18" name="List Box 915">
              <controlPr defaultSize="0" autoLine="0" autoPict="0">
                <anchor moveWithCells="1">
                  <from>
                    <xdr:col>14596</xdr:col>
                    <xdr:colOff>0</xdr:colOff>
                    <xdr:row>131078</xdr:row>
                    <xdr:rowOff>57150</xdr:rowOff>
                  </from>
                  <to>
                    <xdr:col>14597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19" name="List Box 916">
              <controlPr defaultSize="0" autoLine="0" autoPict="0">
                <anchor moveWithCells="1">
                  <from>
                    <xdr:col>14596</xdr:col>
                    <xdr:colOff>0</xdr:colOff>
                    <xdr:row>196614</xdr:row>
                    <xdr:rowOff>57150</xdr:rowOff>
                  </from>
                  <to>
                    <xdr:col>14597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20" name="List Box 917">
              <controlPr defaultSize="0" autoLine="0" autoPict="0">
                <anchor moveWithCells="1">
                  <from>
                    <xdr:col>14596</xdr:col>
                    <xdr:colOff>0</xdr:colOff>
                    <xdr:row>262150</xdr:row>
                    <xdr:rowOff>57150</xdr:rowOff>
                  </from>
                  <to>
                    <xdr:col>14597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21" name="List Box 918">
              <controlPr defaultSize="0" autoLine="0" autoPict="0">
                <anchor moveWithCells="1">
                  <from>
                    <xdr:col>14596</xdr:col>
                    <xdr:colOff>0</xdr:colOff>
                    <xdr:row>327686</xdr:row>
                    <xdr:rowOff>57150</xdr:rowOff>
                  </from>
                  <to>
                    <xdr:col>14597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22" name="List Box 919">
              <controlPr defaultSize="0" autoLine="0" autoPict="0">
                <anchor moveWithCells="1">
                  <from>
                    <xdr:col>14596</xdr:col>
                    <xdr:colOff>0</xdr:colOff>
                    <xdr:row>393222</xdr:row>
                    <xdr:rowOff>57150</xdr:rowOff>
                  </from>
                  <to>
                    <xdr:col>14597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923" name="List Box 920">
              <controlPr defaultSize="0" autoLine="0" autoPict="0">
                <anchor moveWithCells="1">
                  <from>
                    <xdr:col>14596</xdr:col>
                    <xdr:colOff>0</xdr:colOff>
                    <xdr:row>458758</xdr:row>
                    <xdr:rowOff>57150</xdr:rowOff>
                  </from>
                  <to>
                    <xdr:col>14597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924" name="List Box 921">
              <controlPr defaultSize="0" autoLine="0" autoPict="0">
                <anchor moveWithCells="1">
                  <from>
                    <xdr:col>14596</xdr:col>
                    <xdr:colOff>0</xdr:colOff>
                    <xdr:row>524294</xdr:row>
                    <xdr:rowOff>57150</xdr:rowOff>
                  </from>
                  <to>
                    <xdr:col>14597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925" name="List Box 922">
              <controlPr defaultSize="0" autoLine="0" autoPict="0">
                <anchor moveWithCells="1">
                  <from>
                    <xdr:col>14596</xdr:col>
                    <xdr:colOff>0</xdr:colOff>
                    <xdr:row>589830</xdr:row>
                    <xdr:rowOff>57150</xdr:rowOff>
                  </from>
                  <to>
                    <xdr:col>14597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926" name="List Box 923">
              <controlPr defaultSize="0" autoLine="0" autoPict="0">
                <anchor moveWithCells="1">
                  <from>
                    <xdr:col>14596</xdr:col>
                    <xdr:colOff>0</xdr:colOff>
                    <xdr:row>655366</xdr:row>
                    <xdr:rowOff>57150</xdr:rowOff>
                  </from>
                  <to>
                    <xdr:col>14597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927" name="List Box 924">
              <controlPr defaultSize="0" autoLine="0" autoPict="0">
                <anchor moveWithCells="1">
                  <from>
                    <xdr:col>14596</xdr:col>
                    <xdr:colOff>0</xdr:colOff>
                    <xdr:row>720902</xdr:row>
                    <xdr:rowOff>57150</xdr:rowOff>
                  </from>
                  <to>
                    <xdr:col>14597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928" name="List Box 925">
              <controlPr defaultSize="0" autoLine="0" autoPict="0">
                <anchor moveWithCells="1">
                  <from>
                    <xdr:col>14596</xdr:col>
                    <xdr:colOff>0</xdr:colOff>
                    <xdr:row>786438</xdr:row>
                    <xdr:rowOff>57150</xdr:rowOff>
                  </from>
                  <to>
                    <xdr:col>14597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929" name="List Box 926">
              <controlPr defaultSize="0" autoLine="0" autoPict="0">
                <anchor moveWithCells="1">
                  <from>
                    <xdr:col>14596</xdr:col>
                    <xdr:colOff>0</xdr:colOff>
                    <xdr:row>851974</xdr:row>
                    <xdr:rowOff>57150</xdr:rowOff>
                  </from>
                  <to>
                    <xdr:col>14597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930" name="List Box 927">
              <controlPr defaultSize="0" autoLine="0" autoPict="0">
                <anchor moveWithCells="1">
                  <from>
                    <xdr:col>14596</xdr:col>
                    <xdr:colOff>0</xdr:colOff>
                    <xdr:row>917510</xdr:row>
                    <xdr:rowOff>57150</xdr:rowOff>
                  </from>
                  <to>
                    <xdr:col>14597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931" name="List Box 928">
              <controlPr defaultSize="0" autoLine="0" autoPict="0">
                <anchor moveWithCells="1">
                  <from>
                    <xdr:col>14596</xdr:col>
                    <xdr:colOff>0</xdr:colOff>
                    <xdr:row>983046</xdr:row>
                    <xdr:rowOff>57150</xdr:rowOff>
                  </from>
                  <to>
                    <xdr:col>14597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932" name="List Box 929">
              <controlPr defaultSize="0" autoLine="0" autoPict="0">
                <anchor moveWithCells="1">
                  <from>
                    <xdr:col>14852</xdr:col>
                    <xdr:colOff>0</xdr:colOff>
                    <xdr:row>10</xdr:row>
                    <xdr:rowOff>57150</xdr:rowOff>
                  </from>
                  <to>
                    <xdr:col>14853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933" name="List Box 930">
              <controlPr defaultSize="0" autoLine="0" autoPict="0">
                <anchor moveWithCells="1">
                  <from>
                    <xdr:col>14852</xdr:col>
                    <xdr:colOff>0</xdr:colOff>
                    <xdr:row>65542</xdr:row>
                    <xdr:rowOff>57150</xdr:rowOff>
                  </from>
                  <to>
                    <xdr:col>14853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934" name="List Box 931">
              <controlPr defaultSize="0" autoLine="0" autoPict="0">
                <anchor moveWithCells="1">
                  <from>
                    <xdr:col>14852</xdr:col>
                    <xdr:colOff>0</xdr:colOff>
                    <xdr:row>131078</xdr:row>
                    <xdr:rowOff>57150</xdr:rowOff>
                  </from>
                  <to>
                    <xdr:col>14853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935" name="List Box 932">
              <controlPr defaultSize="0" autoLine="0" autoPict="0">
                <anchor moveWithCells="1">
                  <from>
                    <xdr:col>14852</xdr:col>
                    <xdr:colOff>0</xdr:colOff>
                    <xdr:row>196614</xdr:row>
                    <xdr:rowOff>57150</xdr:rowOff>
                  </from>
                  <to>
                    <xdr:col>14853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936" name="List Box 933">
              <controlPr defaultSize="0" autoLine="0" autoPict="0">
                <anchor moveWithCells="1">
                  <from>
                    <xdr:col>14852</xdr:col>
                    <xdr:colOff>0</xdr:colOff>
                    <xdr:row>262150</xdr:row>
                    <xdr:rowOff>57150</xdr:rowOff>
                  </from>
                  <to>
                    <xdr:col>14853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937" name="List Box 934">
              <controlPr defaultSize="0" autoLine="0" autoPict="0">
                <anchor moveWithCells="1">
                  <from>
                    <xdr:col>14852</xdr:col>
                    <xdr:colOff>0</xdr:colOff>
                    <xdr:row>327686</xdr:row>
                    <xdr:rowOff>57150</xdr:rowOff>
                  </from>
                  <to>
                    <xdr:col>14853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938" name="List Box 935">
              <controlPr defaultSize="0" autoLine="0" autoPict="0">
                <anchor moveWithCells="1">
                  <from>
                    <xdr:col>14852</xdr:col>
                    <xdr:colOff>0</xdr:colOff>
                    <xdr:row>393222</xdr:row>
                    <xdr:rowOff>57150</xdr:rowOff>
                  </from>
                  <to>
                    <xdr:col>14853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939" name="List Box 936">
              <controlPr defaultSize="0" autoLine="0" autoPict="0">
                <anchor moveWithCells="1">
                  <from>
                    <xdr:col>14852</xdr:col>
                    <xdr:colOff>0</xdr:colOff>
                    <xdr:row>458758</xdr:row>
                    <xdr:rowOff>57150</xdr:rowOff>
                  </from>
                  <to>
                    <xdr:col>14853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940" name="List Box 937">
              <controlPr defaultSize="0" autoLine="0" autoPict="0">
                <anchor moveWithCells="1">
                  <from>
                    <xdr:col>14852</xdr:col>
                    <xdr:colOff>0</xdr:colOff>
                    <xdr:row>524294</xdr:row>
                    <xdr:rowOff>57150</xdr:rowOff>
                  </from>
                  <to>
                    <xdr:col>14853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941" name="List Box 938">
              <controlPr defaultSize="0" autoLine="0" autoPict="0">
                <anchor moveWithCells="1">
                  <from>
                    <xdr:col>14852</xdr:col>
                    <xdr:colOff>0</xdr:colOff>
                    <xdr:row>589830</xdr:row>
                    <xdr:rowOff>57150</xdr:rowOff>
                  </from>
                  <to>
                    <xdr:col>14853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942" name="List Box 939">
              <controlPr defaultSize="0" autoLine="0" autoPict="0">
                <anchor moveWithCells="1">
                  <from>
                    <xdr:col>14852</xdr:col>
                    <xdr:colOff>0</xdr:colOff>
                    <xdr:row>655366</xdr:row>
                    <xdr:rowOff>57150</xdr:rowOff>
                  </from>
                  <to>
                    <xdr:col>14853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943" name="List Box 940">
              <controlPr defaultSize="0" autoLine="0" autoPict="0">
                <anchor moveWithCells="1">
                  <from>
                    <xdr:col>14852</xdr:col>
                    <xdr:colOff>0</xdr:colOff>
                    <xdr:row>720902</xdr:row>
                    <xdr:rowOff>57150</xdr:rowOff>
                  </from>
                  <to>
                    <xdr:col>14853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944" name="List Box 941">
              <controlPr defaultSize="0" autoLine="0" autoPict="0">
                <anchor moveWithCells="1">
                  <from>
                    <xdr:col>14852</xdr:col>
                    <xdr:colOff>0</xdr:colOff>
                    <xdr:row>786438</xdr:row>
                    <xdr:rowOff>57150</xdr:rowOff>
                  </from>
                  <to>
                    <xdr:col>14853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945" name="List Box 942">
              <controlPr defaultSize="0" autoLine="0" autoPict="0">
                <anchor moveWithCells="1">
                  <from>
                    <xdr:col>14852</xdr:col>
                    <xdr:colOff>0</xdr:colOff>
                    <xdr:row>851974</xdr:row>
                    <xdr:rowOff>57150</xdr:rowOff>
                  </from>
                  <to>
                    <xdr:col>14853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946" name="List Box 943">
              <controlPr defaultSize="0" autoLine="0" autoPict="0">
                <anchor moveWithCells="1">
                  <from>
                    <xdr:col>14852</xdr:col>
                    <xdr:colOff>0</xdr:colOff>
                    <xdr:row>917510</xdr:row>
                    <xdr:rowOff>57150</xdr:rowOff>
                  </from>
                  <to>
                    <xdr:col>14853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947" name="List Box 944">
              <controlPr defaultSize="0" autoLine="0" autoPict="0">
                <anchor moveWithCells="1">
                  <from>
                    <xdr:col>14852</xdr:col>
                    <xdr:colOff>0</xdr:colOff>
                    <xdr:row>983046</xdr:row>
                    <xdr:rowOff>57150</xdr:rowOff>
                  </from>
                  <to>
                    <xdr:col>14853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948" name="List Box 945">
              <controlPr defaultSize="0" autoLine="0" autoPict="0">
                <anchor moveWithCells="1">
                  <from>
                    <xdr:col>15108</xdr:col>
                    <xdr:colOff>0</xdr:colOff>
                    <xdr:row>10</xdr:row>
                    <xdr:rowOff>57150</xdr:rowOff>
                  </from>
                  <to>
                    <xdr:col>15109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949" name="List Box 946">
              <controlPr defaultSize="0" autoLine="0" autoPict="0">
                <anchor moveWithCells="1">
                  <from>
                    <xdr:col>15108</xdr:col>
                    <xdr:colOff>0</xdr:colOff>
                    <xdr:row>65542</xdr:row>
                    <xdr:rowOff>57150</xdr:rowOff>
                  </from>
                  <to>
                    <xdr:col>15109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950" name="List Box 947">
              <controlPr defaultSize="0" autoLine="0" autoPict="0">
                <anchor moveWithCells="1">
                  <from>
                    <xdr:col>15108</xdr:col>
                    <xdr:colOff>0</xdr:colOff>
                    <xdr:row>131078</xdr:row>
                    <xdr:rowOff>57150</xdr:rowOff>
                  </from>
                  <to>
                    <xdr:col>15109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951" name="List Box 948">
              <controlPr defaultSize="0" autoLine="0" autoPict="0">
                <anchor moveWithCells="1">
                  <from>
                    <xdr:col>15108</xdr:col>
                    <xdr:colOff>0</xdr:colOff>
                    <xdr:row>196614</xdr:row>
                    <xdr:rowOff>57150</xdr:rowOff>
                  </from>
                  <to>
                    <xdr:col>15109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52" name="List Box 949">
              <controlPr defaultSize="0" autoLine="0" autoPict="0">
                <anchor moveWithCells="1">
                  <from>
                    <xdr:col>15108</xdr:col>
                    <xdr:colOff>0</xdr:colOff>
                    <xdr:row>262150</xdr:row>
                    <xdr:rowOff>57150</xdr:rowOff>
                  </from>
                  <to>
                    <xdr:col>15109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53" name="List Box 950">
              <controlPr defaultSize="0" autoLine="0" autoPict="0">
                <anchor moveWithCells="1">
                  <from>
                    <xdr:col>15108</xdr:col>
                    <xdr:colOff>0</xdr:colOff>
                    <xdr:row>327686</xdr:row>
                    <xdr:rowOff>57150</xdr:rowOff>
                  </from>
                  <to>
                    <xdr:col>15109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54" name="List Box 951">
              <controlPr defaultSize="0" autoLine="0" autoPict="0">
                <anchor moveWithCells="1">
                  <from>
                    <xdr:col>15108</xdr:col>
                    <xdr:colOff>0</xdr:colOff>
                    <xdr:row>393222</xdr:row>
                    <xdr:rowOff>57150</xdr:rowOff>
                  </from>
                  <to>
                    <xdr:col>15109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55" name="List Box 952">
              <controlPr defaultSize="0" autoLine="0" autoPict="0">
                <anchor moveWithCells="1">
                  <from>
                    <xdr:col>15108</xdr:col>
                    <xdr:colOff>0</xdr:colOff>
                    <xdr:row>458758</xdr:row>
                    <xdr:rowOff>57150</xdr:rowOff>
                  </from>
                  <to>
                    <xdr:col>15109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56" name="List Box 953">
              <controlPr defaultSize="0" autoLine="0" autoPict="0">
                <anchor moveWithCells="1">
                  <from>
                    <xdr:col>15108</xdr:col>
                    <xdr:colOff>0</xdr:colOff>
                    <xdr:row>524294</xdr:row>
                    <xdr:rowOff>57150</xdr:rowOff>
                  </from>
                  <to>
                    <xdr:col>15109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57" name="List Box 954">
              <controlPr defaultSize="0" autoLine="0" autoPict="0">
                <anchor moveWithCells="1">
                  <from>
                    <xdr:col>15108</xdr:col>
                    <xdr:colOff>0</xdr:colOff>
                    <xdr:row>589830</xdr:row>
                    <xdr:rowOff>57150</xdr:rowOff>
                  </from>
                  <to>
                    <xdr:col>15109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58" name="List Box 955">
              <controlPr defaultSize="0" autoLine="0" autoPict="0">
                <anchor moveWithCells="1">
                  <from>
                    <xdr:col>15108</xdr:col>
                    <xdr:colOff>0</xdr:colOff>
                    <xdr:row>655366</xdr:row>
                    <xdr:rowOff>57150</xdr:rowOff>
                  </from>
                  <to>
                    <xdr:col>15109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59" name="List Box 956">
              <controlPr defaultSize="0" autoLine="0" autoPict="0">
                <anchor moveWithCells="1">
                  <from>
                    <xdr:col>15108</xdr:col>
                    <xdr:colOff>0</xdr:colOff>
                    <xdr:row>720902</xdr:row>
                    <xdr:rowOff>57150</xdr:rowOff>
                  </from>
                  <to>
                    <xdr:col>15109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60" name="List Box 957">
              <controlPr defaultSize="0" autoLine="0" autoPict="0">
                <anchor moveWithCells="1">
                  <from>
                    <xdr:col>15108</xdr:col>
                    <xdr:colOff>0</xdr:colOff>
                    <xdr:row>786438</xdr:row>
                    <xdr:rowOff>57150</xdr:rowOff>
                  </from>
                  <to>
                    <xdr:col>15109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61" name="List Box 958">
              <controlPr defaultSize="0" autoLine="0" autoPict="0">
                <anchor moveWithCells="1">
                  <from>
                    <xdr:col>15108</xdr:col>
                    <xdr:colOff>0</xdr:colOff>
                    <xdr:row>851974</xdr:row>
                    <xdr:rowOff>57150</xdr:rowOff>
                  </from>
                  <to>
                    <xdr:col>15109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62" name="List Box 959">
              <controlPr defaultSize="0" autoLine="0" autoPict="0">
                <anchor moveWithCells="1">
                  <from>
                    <xdr:col>15108</xdr:col>
                    <xdr:colOff>0</xdr:colOff>
                    <xdr:row>917510</xdr:row>
                    <xdr:rowOff>57150</xdr:rowOff>
                  </from>
                  <to>
                    <xdr:col>15109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63" name="List Box 960">
              <controlPr defaultSize="0" autoLine="0" autoPict="0">
                <anchor moveWithCells="1">
                  <from>
                    <xdr:col>15108</xdr:col>
                    <xdr:colOff>0</xdr:colOff>
                    <xdr:row>983046</xdr:row>
                    <xdr:rowOff>57150</xdr:rowOff>
                  </from>
                  <to>
                    <xdr:col>15109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64" name="List Box 961">
              <controlPr defaultSize="0" autoLine="0" autoPict="0">
                <anchor moveWithCells="1">
                  <from>
                    <xdr:col>15364</xdr:col>
                    <xdr:colOff>0</xdr:colOff>
                    <xdr:row>10</xdr:row>
                    <xdr:rowOff>57150</xdr:rowOff>
                  </from>
                  <to>
                    <xdr:col>15365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65" name="List Box 962">
              <controlPr defaultSize="0" autoLine="0" autoPict="0">
                <anchor moveWithCells="1">
                  <from>
                    <xdr:col>15364</xdr:col>
                    <xdr:colOff>0</xdr:colOff>
                    <xdr:row>65542</xdr:row>
                    <xdr:rowOff>57150</xdr:rowOff>
                  </from>
                  <to>
                    <xdr:col>15365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66" name="List Box 963">
              <controlPr defaultSize="0" autoLine="0" autoPict="0">
                <anchor moveWithCells="1">
                  <from>
                    <xdr:col>15364</xdr:col>
                    <xdr:colOff>0</xdr:colOff>
                    <xdr:row>131078</xdr:row>
                    <xdr:rowOff>57150</xdr:rowOff>
                  </from>
                  <to>
                    <xdr:col>15365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67" name="List Box 964">
              <controlPr defaultSize="0" autoLine="0" autoPict="0">
                <anchor moveWithCells="1">
                  <from>
                    <xdr:col>15364</xdr:col>
                    <xdr:colOff>0</xdr:colOff>
                    <xdr:row>196614</xdr:row>
                    <xdr:rowOff>57150</xdr:rowOff>
                  </from>
                  <to>
                    <xdr:col>15365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68" name="List Box 965">
              <controlPr defaultSize="0" autoLine="0" autoPict="0">
                <anchor moveWithCells="1">
                  <from>
                    <xdr:col>15364</xdr:col>
                    <xdr:colOff>0</xdr:colOff>
                    <xdr:row>262150</xdr:row>
                    <xdr:rowOff>57150</xdr:rowOff>
                  </from>
                  <to>
                    <xdr:col>15365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69" name="List Box 966">
              <controlPr defaultSize="0" autoLine="0" autoPict="0">
                <anchor moveWithCells="1">
                  <from>
                    <xdr:col>15364</xdr:col>
                    <xdr:colOff>0</xdr:colOff>
                    <xdr:row>327686</xdr:row>
                    <xdr:rowOff>57150</xdr:rowOff>
                  </from>
                  <to>
                    <xdr:col>15365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70" name="List Box 967">
              <controlPr defaultSize="0" autoLine="0" autoPict="0">
                <anchor moveWithCells="1">
                  <from>
                    <xdr:col>15364</xdr:col>
                    <xdr:colOff>0</xdr:colOff>
                    <xdr:row>393222</xdr:row>
                    <xdr:rowOff>57150</xdr:rowOff>
                  </from>
                  <to>
                    <xdr:col>15365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71" name="List Box 968">
              <controlPr defaultSize="0" autoLine="0" autoPict="0">
                <anchor moveWithCells="1">
                  <from>
                    <xdr:col>15364</xdr:col>
                    <xdr:colOff>0</xdr:colOff>
                    <xdr:row>458758</xdr:row>
                    <xdr:rowOff>57150</xdr:rowOff>
                  </from>
                  <to>
                    <xdr:col>15365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72" name="List Box 969">
              <controlPr defaultSize="0" autoLine="0" autoPict="0">
                <anchor moveWithCells="1">
                  <from>
                    <xdr:col>15364</xdr:col>
                    <xdr:colOff>0</xdr:colOff>
                    <xdr:row>524294</xdr:row>
                    <xdr:rowOff>57150</xdr:rowOff>
                  </from>
                  <to>
                    <xdr:col>15365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73" name="List Box 970">
              <controlPr defaultSize="0" autoLine="0" autoPict="0">
                <anchor moveWithCells="1">
                  <from>
                    <xdr:col>15364</xdr:col>
                    <xdr:colOff>0</xdr:colOff>
                    <xdr:row>589830</xdr:row>
                    <xdr:rowOff>57150</xdr:rowOff>
                  </from>
                  <to>
                    <xdr:col>15365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74" name="List Box 971">
              <controlPr defaultSize="0" autoLine="0" autoPict="0">
                <anchor moveWithCells="1">
                  <from>
                    <xdr:col>15364</xdr:col>
                    <xdr:colOff>0</xdr:colOff>
                    <xdr:row>655366</xdr:row>
                    <xdr:rowOff>57150</xdr:rowOff>
                  </from>
                  <to>
                    <xdr:col>15365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75" name="List Box 972">
              <controlPr defaultSize="0" autoLine="0" autoPict="0">
                <anchor moveWithCells="1">
                  <from>
                    <xdr:col>15364</xdr:col>
                    <xdr:colOff>0</xdr:colOff>
                    <xdr:row>720902</xdr:row>
                    <xdr:rowOff>57150</xdr:rowOff>
                  </from>
                  <to>
                    <xdr:col>15365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76" name="List Box 973">
              <controlPr defaultSize="0" autoLine="0" autoPict="0">
                <anchor moveWithCells="1">
                  <from>
                    <xdr:col>15364</xdr:col>
                    <xdr:colOff>0</xdr:colOff>
                    <xdr:row>786438</xdr:row>
                    <xdr:rowOff>57150</xdr:rowOff>
                  </from>
                  <to>
                    <xdr:col>15365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77" name="List Box 974">
              <controlPr defaultSize="0" autoLine="0" autoPict="0">
                <anchor moveWithCells="1">
                  <from>
                    <xdr:col>15364</xdr:col>
                    <xdr:colOff>0</xdr:colOff>
                    <xdr:row>851974</xdr:row>
                    <xdr:rowOff>57150</xdr:rowOff>
                  </from>
                  <to>
                    <xdr:col>15365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78" name="List Box 975">
              <controlPr defaultSize="0" autoLine="0" autoPict="0">
                <anchor moveWithCells="1">
                  <from>
                    <xdr:col>15364</xdr:col>
                    <xdr:colOff>0</xdr:colOff>
                    <xdr:row>917510</xdr:row>
                    <xdr:rowOff>57150</xdr:rowOff>
                  </from>
                  <to>
                    <xdr:col>15365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79" name="List Box 976">
              <controlPr defaultSize="0" autoLine="0" autoPict="0">
                <anchor moveWithCells="1">
                  <from>
                    <xdr:col>15364</xdr:col>
                    <xdr:colOff>0</xdr:colOff>
                    <xdr:row>983046</xdr:row>
                    <xdr:rowOff>57150</xdr:rowOff>
                  </from>
                  <to>
                    <xdr:col>15365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80" name="List Box 977">
              <controlPr defaultSize="0" autoLine="0" autoPict="0">
                <anchor moveWithCells="1">
                  <from>
                    <xdr:col>15620</xdr:col>
                    <xdr:colOff>0</xdr:colOff>
                    <xdr:row>10</xdr:row>
                    <xdr:rowOff>57150</xdr:rowOff>
                  </from>
                  <to>
                    <xdr:col>15621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81" name="List Box 978">
              <controlPr defaultSize="0" autoLine="0" autoPict="0">
                <anchor moveWithCells="1">
                  <from>
                    <xdr:col>15620</xdr:col>
                    <xdr:colOff>0</xdr:colOff>
                    <xdr:row>65542</xdr:row>
                    <xdr:rowOff>57150</xdr:rowOff>
                  </from>
                  <to>
                    <xdr:col>15621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82" name="List Box 979">
              <controlPr defaultSize="0" autoLine="0" autoPict="0">
                <anchor moveWithCells="1">
                  <from>
                    <xdr:col>15620</xdr:col>
                    <xdr:colOff>0</xdr:colOff>
                    <xdr:row>131078</xdr:row>
                    <xdr:rowOff>57150</xdr:rowOff>
                  </from>
                  <to>
                    <xdr:col>15621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83" name="List Box 980">
              <controlPr defaultSize="0" autoLine="0" autoPict="0">
                <anchor moveWithCells="1">
                  <from>
                    <xdr:col>15620</xdr:col>
                    <xdr:colOff>0</xdr:colOff>
                    <xdr:row>196614</xdr:row>
                    <xdr:rowOff>57150</xdr:rowOff>
                  </from>
                  <to>
                    <xdr:col>15621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84" name="List Box 981">
              <controlPr defaultSize="0" autoLine="0" autoPict="0">
                <anchor moveWithCells="1">
                  <from>
                    <xdr:col>15620</xdr:col>
                    <xdr:colOff>0</xdr:colOff>
                    <xdr:row>262150</xdr:row>
                    <xdr:rowOff>57150</xdr:rowOff>
                  </from>
                  <to>
                    <xdr:col>15621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85" name="List Box 982">
              <controlPr defaultSize="0" autoLine="0" autoPict="0">
                <anchor moveWithCells="1">
                  <from>
                    <xdr:col>15620</xdr:col>
                    <xdr:colOff>0</xdr:colOff>
                    <xdr:row>327686</xdr:row>
                    <xdr:rowOff>57150</xdr:rowOff>
                  </from>
                  <to>
                    <xdr:col>15621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86" name="List Box 983">
              <controlPr defaultSize="0" autoLine="0" autoPict="0">
                <anchor moveWithCells="1">
                  <from>
                    <xdr:col>15620</xdr:col>
                    <xdr:colOff>0</xdr:colOff>
                    <xdr:row>393222</xdr:row>
                    <xdr:rowOff>57150</xdr:rowOff>
                  </from>
                  <to>
                    <xdr:col>15621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87" name="List Box 984">
              <controlPr defaultSize="0" autoLine="0" autoPict="0">
                <anchor moveWithCells="1">
                  <from>
                    <xdr:col>15620</xdr:col>
                    <xdr:colOff>0</xdr:colOff>
                    <xdr:row>458758</xdr:row>
                    <xdr:rowOff>57150</xdr:rowOff>
                  </from>
                  <to>
                    <xdr:col>15621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88" name="List Box 985">
              <controlPr defaultSize="0" autoLine="0" autoPict="0">
                <anchor moveWithCells="1">
                  <from>
                    <xdr:col>15620</xdr:col>
                    <xdr:colOff>0</xdr:colOff>
                    <xdr:row>524294</xdr:row>
                    <xdr:rowOff>57150</xdr:rowOff>
                  </from>
                  <to>
                    <xdr:col>15621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89" name="List Box 986">
              <controlPr defaultSize="0" autoLine="0" autoPict="0">
                <anchor moveWithCells="1">
                  <from>
                    <xdr:col>15620</xdr:col>
                    <xdr:colOff>0</xdr:colOff>
                    <xdr:row>589830</xdr:row>
                    <xdr:rowOff>57150</xdr:rowOff>
                  </from>
                  <to>
                    <xdr:col>15621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90" name="List Box 987">
              <controlPr defaultSize="0" autoLine="0" autoPict="0">
                <anchor moveWithCells="1">
                  <from>
                    <xdr:col>15620</xdr:col>
                    <xdr:colOff>0</xdr:colOff>
                    <xdr:row>655366</xdr:row>
                    <xdr:rowOff>57150</xdr:rowOff>
                  </from>
                  <to>
                    <xdr:col>15621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91" name="List Box 988">
              <controlPr defaultSize="0" autoLine="0" autoPict="0">
                <anchor moveWithCells="1">
                  <from>
                    <xdr:col>15620</xdr:col>
                    <xdr:colOff>0</xdr:colOff>
                    <xdr:row>720902</xdr:row>
                    <xdr:rowOff>57150</xdr:rowOff>
                  </from>
                  <to>
                    <xdr:col>15621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92" name="List Box 989">
              <controlPr defaultSize="0" autoLine="0" autoPict="0">
                <anchor moveWithCells="1">
                  <from>
                    <xdr:col>15620</xdr:col>
                    <xdr:colOff>0</xdr:colOff>
                    <xdr:row>786438</xdr:row>
                    <xdr:rowOff>57150</xdr:rowOff>
                  </from>
                  <to>
                    <xdr:col>15621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93" name="List Box 990">
              <controlPr defaultSize="0" autoLine="0" autoPict="0">
                <anchor moveWithCells="1">
                  <from>
                    <xdr:col>15620</xdr:col>
                    <xdr:colOff>0</xdr:colOff>
                    <xdr:row>851974</xdr:row>
                    <xdr:rowOff>57150</xdr:rowOff>
                  </from>
                  <to>
                    <xdr:col>15621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94" name="List Box 991">
              <controlPr defaultSize="0" autoLine="0" autoPict="0">
                <anchor moveWithCells="1">
                  <from>
                    <xdr:col>15620</xdr:col>
                    <xdr:colOff>0</xdr:colOff>
                    <xdr:row>917510</xdr:row>
                    <xdr:rowOff>57150</xdr:rowOff>
                  </from>
                  <to>
                    <xdr:col>15621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95" name="List Box 992">
              <controlPr defaultSize="0" autoLine="0" autoPict="0">
                <anchor moveWithCells="1">
                  <from>
                    <xdr:col>15620</xdr:col>
                    <xdr:colOff>0</xdr:colOff>
                    <xdr:row>983046</xdr:row>
                    <xdr:rowOff>57150</xdr:rowOff>
                  </from>
                  <to>
                    <xdr:col>15621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96" name="List Box 993">
              <controlPr defaultSize="0" autoLine="0" autoPict="0">
                <anchor moveWithCells="1">
                  <from>
                    <xdr:col>15876</xdr:col>
                    <xdr:colOff>0</xdr:colOff>
                    <xdr:row>10</xdr:row>
                    <xdr:rowOff>57150</xdr:rowOff>
                  </from>
                  <to>
                    <xdr:col>15877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97" name="List Box 994">
              <controlPr defaultSize="0" autoLine="0" autoPict="0">
                <anchor moveWithCells="1">
                  <from>
                    <xdr:col>15876</xdr:col>
                    <xdr:colOff>0</xdr:colOff>
                    <xdr:row>65542</xdr:row>
                    <xdr:rowOff>57150</xdr:rowOff>
                  </from>
                  <to>
                    <xdr:col>15877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98" name="List Box 995">
              <controlPr defaultSize="0" autoLine="0" autoPict="0">
                <anchor moveWithCells="1">
                  <from>
                    <xdr:col>15876</xdr:col>
                    <xdr:colOff>0</xdr:colOff>
                    <xdr:row>131078</xdr:row>
                    <xdr:rowOff>57150</xdr:rowOff>
                  </from>
                  <to>
                    <xdr:col>15877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99" name="List Box 996">
              <controlPr defaultSize="0" autoLine="0" autoPict="0">
                <anchor moveWithCells="1">
                  <from>
                    <xdr:col>15876</xdr:col>
                    <xdr:colOff>0</xdr:colOff>
                    <xdr:row>196614</xdr:row>
                    <xdr:rowOff>57150</xdr:rowOff>
                  </from>
                  <to>
                    <xdr:col>15877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1000" name="List Box 997">
              <controlPr defaultSize="0" autoLine="0" autoPict="0">
                <anchor moveWithCells="1">
                  <from>
                    <xdr:col>15876</xdr:col>
                    <xdr:colOff>0</xdr:colOff>
                    <xdr:row>262150</xdr:row>
                    <xdr:rowOff>57150</xdr:rowOff>
                  </from>
                  <to>
                    <xdr:col>15877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001" name="List Box 998">
              <controlPr defaultSize="0" autoLine="0" autoPict="0">
                <anchor moveWithCells="1">
                  <from>
                    <xdr:col>15876</xdr:col>
                    <xdr:colOff>0</xdr:colOff>
                    <xdr:row>327686</xdr:row>
                    <xdr:rowOff>57150</xdr:rowOff>
                  </from>
                  <to>
                    <xdr:col>15877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002" name="List Box 999">
              <controlPr defaultSize="0" autoLine="0" autoPict="0">
                <anchor moveWithCells="1">
                  <from>
                    <xdr:col>15876</xdr:col>
                    <xdr:colOff>0</xdr:colOff>
                    <xdr:row>393222</xdr:row>
                    <xdr:rowOff>57150</xdr:rowOff>
                  </from>
                  <to>
                    <xdr:col>15877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003" name="List Box 1000">
              <controlPr defaultSize="0" autoLine="0" autoPict="0">
                <anchor moveWithCells="1">
                  <from>
                    <xdr:col>15876</xdr:col>
                    <xdr:colOff>0</xdr:colOff>
                    <xdr:row>458758</xdr:row>
                    <xdr:rowOff>57150</xdr:rowOff>
                  </from>
                  <to>
                    <xdr:col>15877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004" name="List Box 1001">
              <controlPr defaultSize="0" autoLine="0" autoPict="0">
                <anchor moveWithCells="1">
                  <from>
                    <xdr:col>15876</xdr:col>
                    <xdr:colOff>0</xdr:colOff>
                    <xdr:row>524294</xdr:row>
                    <xdr:rowOff>57150</xdr:rowOff>
                  </from>
                  <to>
                    <xdr:col>15877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005" name="List Box 1002">
              <controlPr defaultSize="0" autoLine="0" autoPict="0">
                <anchor moveWithCells="1">
                  <from>
                    <xdr:col>15876</xdr:col>
                    <xdr:colOff>0</xdr:colOff>
                    <xdr:row>589830</xdr:row>
                    <xdr:rowOff>57150</xdr:rowOff>
                  </from>
                  <to>
                    <xdr:col>15877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006" name="List Box 1003">
              <controlPr defaultSize="0" autoLine="0" autoPict="0">
                <anchor moveWithCells="1">
                  <from>
                    <xdr:col>15876</xdr:col>
                    <xdr:colOff>0</xdr:colOff>
                    <xdr:row>655366</xdr:row>
                    <xdr:rowOff>57150</xdr:rowOff>
                  </from>
                  <to>
                    <xdr:col>15877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007" name="List Box 1004">
              <controlPr defaultSize="0" autoLine="0" autoPict="0">
                <anchor moveWithCells="1">
                  <from>
                    <xdr:col>15876</xdr:col>
                    <xdr:colOff>0</xdr:colOff>
                    <xdr:row>720902</xdr:row>
                    <xdr:rowOff>57150</xdr:rowOff>
                  </from>
                  <to>
                    <xdr:col>15877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1008" name="List Box 1005">
              <controlPr defaultSize="0" autoLine="0" autoPict="0">
                <anchor moveWithCells="1">
                  <from>
                    <xdr:col>15876</xdr:col>
                    <xdr:colOff>0</xdr:colOff>
                    <xdr:row>786438</xdr:row>
                    <xdr:rowOff>57150</xdr:rowOff>
                  </from>
                  <to>
                    <xdr:col>15877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1009" name="List Box 1006">
              <controlPr defaultSize="0" autoLine="0" autoPict="0">
                <anchor moveWithCells="1">
                  <from>
                    <xdr:col>15876</xdr:col>
                    <xdr:colOff>0</xdr:colOff>
                    <xdr:row>851974</xdr:row>
                    <xdr:rowOff>57150</xdr:rowOff>
                  </from>
                  <to>
                    <xdr:col>15877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1010" name="List Box 1007">
              <controlPr defaultSize="0" autoLine="0" autoPict="0">
                <anchor moveWithCells="1">
                  <from>
                    <xdr:col>15876</xdr:col>
                    <xdr:colOff>0</xdr:colOff>
                    <xdr:row>917510</xdr:row>
                    <xdr:rowOff>57150</xdr:rowOff>
                  </from>
                  <to>
                    <xdr:col>15877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1011" name="List Box 1008">
              <controlPr defaultSize="0" autoLine="0" autoPict="0">
                <anchor moveWithCells="1">
                  <from>
                    <xdr:col>15876</xdr:col>
                    <xdr:colOff>0</xdr:colOff>
                    <xdr:row>983046</xdr:row>
                    <xdr:rowOff>57150</xdr:rowOff>
                  </from>
                  <to>
                    <xdr:col>15877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012" name="List Box 1009">
              <controlPr defaultSize="0" autoLine="0" autoPict="0">
                <anchor moveWithCells="1">
                  <from>
                    <xdr:col>16132</xdr:col>
                    <xdr:colOff>0</xdr:colOff>
                    <xdr:row>10</xdr:row>
                    <xdr:rowOff>57150</xdr:rowOff>
                  </from>
                  <to>
                    <xdr:col>16133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013" name="List Box 1010">
              <controlPr defaultSize="0" autoLine="0" autoPict="0">
                <anchor moveWithCells="1">
                  <from>
                    <xdr:col>16132</xdr:col>
                    <xdr:colOff>0</xdr:colOff>
                    <xdr:row>65542</xdr:row>
                    <xdr:rowOff>57150</xdr:rowOff>
                  </from>
                  <to>
                    <xdr:col>16133</xdr:col>
                    <xdr:colOff>152400</xdr:colOff>
                    <xdr:row>65543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014" name="List Box 1011">
              <controlPr defaultSize="0" autoLine="0" autoPict="0">
                <anchor moveWithCells="1">
                  <from>
                    <xdr:col>16132</xdr:col>
                    <xdr:colOff>0</xdr:colOff>
                    <xdr:row>131078</xdr:row>
                    <xdr:rowOff>57150</xdr:rowOff>
                  </from>
                  <to>
                    <xdr:col>16133</xdr:col>
                    <xdr:colOff>152400</xdr:colOff>
                    <xdr:row>131079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015" name="List Box 1012">
              <controlPr defaultSize="0" autoLine="0" autoPict="0">
                <anchor moveWithCells="1">
                  <from>
                    <xdr:col>16132</xdr:col>
                    <xdr:colOff>0</xdr:colOff>
                    <xdr:row>196614</xdr:row>
                    <xdr:rowOff>57150</xdr:rowOff>
                  </from>
                  <to>
                    <xdr:col>16133</xdr:col>
                    <xdr:colOff>152400</xdr:colOff>
                    <xdr:row>196615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016" name="List Box 1013">
              <controlPr defaultSize="0" autoLine="0" autoPict="0">
                <anchor moveWithCells="1">
                  <from>
                    <xdr:col>16132</xdr:col>
                    <xdr:colOff>0</xdr:colOff>
                    <xdr:row>262150</xdr:row>
                    <xdr:rowOff>57150</xdr:rowOff>
                  </from>
                  <to>
                    <xdr:col>16133</xdr:col>
                    <xdr:colOff>152400</xdr:colOff>
                    <xdr:row>262151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017" name="List Box 1014">
              <controlPr defaultSize="0" autoLine="0" autoPict="0">
                <anchor moveWithCells="1">
                  <from>
                    <xdr:col>16132</xdr:col>
                    <xdr:colOff>0</xdr:colOff>
                    <xdr:row>327686</xdr:row>
                    <xdr:rowOff>57150</xdr:rowOff>
                  </from>
                  <to>
                    <xdr:col>16133</xdr:col>
                    <xdr:colOff>152400</xdr:colOff>
                    <xdr:row>327687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018" name="List Box 1015">
              <controlPr defaultSize="0" autoLine="0" autoPict="0">
                <anchor moveWithCells="1">
                  <from>
                    <xdr:col>16132</xdr:col>
                    <xdr:colOff>0</xdr:colOff>
                    <xdr:row>393222</xdr:row>
                    <xdr:rowOff>57150</xdr:rowOff>
                  </from>
                  <to>
                    <xdr:col>16133</xdr:col>
                    <xdr:colOff>152400</xdr:colOff>
                    <xdr:row>393223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019" name="List Box 1016">
              <controlPr defaultSize="0" autoLine="0" autoPict="0">
                <anchor moveWithCells="1">
                  <from>
                    <xdr:col>16132</xdr:col>
                    <xdr:colOff>0</xdr:colOff>
                    <xdr:row>458758</xdr:row>
                    <xdr:rowOff>57150</xdr:rowOff>
                  </from>
                  <to>
                    <xdr:col>16133</xdr:col>
                    <xdr:colOff>152400</xdr:colOff>
                    <xdr:row>458759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020" name="List Box 1017">
              <controlPr defaultSize="0" autoLine="0" autoPict="0">
                <anchor moveWithCells="1">
                  <from>
                    <xdr:col>16132</xdr:col>
                    <xdr:colOff>0</xdr:colOff>
                    <xdr:row>524294</xdr:row>
                    <xdr:rowOff>57150</xdr:rowOff>
                  </from>
                  <to>
                    <xdr:col>16133</xdr:col>
                    <xdr:colOff>152400</xdr:colOff>
                    <xdr:row>524295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021" name="List Box 1018">
              <controlPr defaultSize="0" autoLine="0" autoPict="0">
                <anchor moveWithCells="1">
                  <from>
                    <xdr:col>16132</xdr:col>
                    <xdr:colOff>0</xdr:colOff>
                    <xdr:row>589830</xdr:row>
                    <xdr:rowOff>57150</xdr:rowOff>
                  </from>
                  <to>
                    <xdr:col>16133</xdr:col>
                    <xdr:colOff>152400</xdr:colOff>
                    <xdr:row>589831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022" name="List Box 1019">
              <controlPr defaultSize="0" autoLine="0" autoPict="0">
                <anchor moveWithCells="1">
                  <from>
                    <xdr:col>16132</xdr:col>
                    <xdr:colOff>0</xdr:colOff>
                    <xdr:row>655366</xdr:row>
                    <xdr:rowOff>57150</xdr:rowOff>
                  </from>
                  <to>
                    <xdr:col>16133</xdr:col>
                    <xdr:colOff>152400</xdr:colOff>
                    <xdr:row>655367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023" name="List Box 1020">
              <controlPr defaultSize="0" autoLine="0" autoPict="0">
                <anchor moveWithCells="1">
                  <from>
                    <xdr:col>16132</xdr:col>
                    <xdr:colOff>0</xdr:colOff>
                    <xdr:row>720902</xdr:row>
                    <xdr:rowOff>57150</xdr:rowOff>
                  </from>
                  <to>
                    <xdr:col>16133</xdr:col>
                    <xdr:colOff>152400</xdr:colOff>
                    <xdr:row>720903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024" name="List Box 1021">
              <controlPr defaultSize="0" autoLine="0" autoPict="0">
                <anchor moveWithCells="1">
                  <from>
                    <xdr:col>16132</xdr:col>
                    <xdr:colOff>0</xdr:colOff>
                    <xdr:row>786438</xdr:row>
                    <xdr:rowOff>57150</xdr:rowOff>
                  </from>
                  <to>
                    <xdr:col>16133</xdr:col>
                    <xdr:colOff>152400</xdr:colOff>
                    <xdr:row>786439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25" name="List Box 1022">
              <controlPr defaultSize="0" autoLine="0" autoPict="0">
                <anchor moveWithCells="1">
                  <from>
                    <xdr:col>16132</xdr:col>
                    <xdr:colOff>0</xdr:colOff>
                    <xdr:row>851974</xdr:row>
                    <xdr:rowOff>57150</xdr:rowOff>
                  </from>
                  <to>
                    <xdr:col>16133</xdr:col>
                    <xdr:colOff>152400</xdr:colOff>
                    <xdr:row>851975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026" name="List Box 1023">
              <controlPr defaultSize="0" autoLine="0" autoPict="0">
                <anchor moveWithCells="1">
                  <from>
                    <xdr:col>16132</xdr:col>
                    <xdr:colOff>0</xdr:colOff>
                    <xdr:row>917510</xdr:row>
                    <xdr:rowOff>57150</xdr:rowOff>
                  </from>
                  <to>
                    <xdr:col>16133</xdr:col>
                    <xdr:colOff>152400</xdr:colOff>
                    <xdr:row>917511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027" name="List Box 1024">
              <controlPr defaultSize="0" autoLine="0" autoPict="0">
                <anchor moveWithCells="1">
                  <from>
                    <xdr:col>16132</xdr:col>
                    <xdr:colOff>0</xdr:colOff>
                    <xdr:row>983046</xdr:row>
                    <xdr:rowOff>57150</xdr:rowOff>
                  </from>
                  <to>
                    <xdr:col>16133</xdr:col>
                    <xdr:colOff>152400</xdr:colOff>
                    <xdr:row>983047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230"/>
  </sheetPr>
  <dimension ref="A1:AL71"/>
  <sheetViews>
    <sheetView showGridLines="0" workbookViewId="0"/>
  </sheetViews>
  <sheetFormatPr baseColWidth="10" defaultRowHeight="15" x14ac:dyDescent="0.25"/>
  <cols>
    <col min="1" max="1" width="3" customWidth="1"/>
    <col min="5" max="5" width="19.140625" customWidth="1"/>
    <col min="8" max="9" width="11.85546875" bestFit="1" customWidth="1"/>
    <col min="14" max="14" width="15.5703125" customWidth="1"/>
    <col min="16" max="16" width="11.42578125" customWidth="1"/>
  </cols>
  <sheetData>
    <row r="1" spans="1:38" ht="15.75" thickBot="1" x14ac:dyDescent="0.3"/>
    <row r="2" spans="1:38" ht="15" customHeight="1" x14ac:dyDescent="0.25">
      <c r="B2" s="304" t="s">
        <v>84</v>
      </c>
      <c r="C2" s="305"/>
      <c r="D2" s="305"/>
      <c r="E2" s="305"/>
      <c r="F2" s="305"/>
      <c r="G2" s="305"/>
      <c r="H2" s="305"/>
      <c r="I2" s="306"/>
      <c r="K2" s="445" t="s">
        <v>108</v>
      </c>
      <c r="L2" s="235"/>
      <c r="M2" s="304" t="s">
        <v>149</v>
      </c>
      <c r="N2" s="305"/>
      <c r="O2" s="305"/>
      <c r="P2" s="305"/>
      <c r="Q2" s="305"/>
      <c r="R2" s="305"/>
      <c r="S2" s="305"/>
      <c r="T2" s="306"/>
    </row>
    <row r="3" spans="1:38" ht="15.75" customHeight="1" thickBot="1" x14ac:dyDescent="0.3">
      <c r="B3" s="307"/>
      <c r="C3" s="308"/>
      <c r="D3" s="308"/>
      <c r="E3" s="308"/>
      <c r="F3" s="308"/>
      <c r="G3" s="308"/>
      <c r="H3" s="308"/>
      <c r="I3" s="309"/>
      <c r="K3" s="445"/>
      <c r="L3" s="235"/>
      <c r="M3" s="307"/>
      <c r="N3" s="308"/>
      <c r="O3" s="308"/>
      <c r="P3" s="308"/>
      <c r="Q3" s="308"/>
      <c r="R3" s="308"/>
      <c r="S3" s="308"/>
      <c r="T3" s="309"/>
    </row>
    <row r="4" spans="1:38" ht="15.75" customHeight="1" thickBot="1" x14ac:dyDescent="0.3">
      <c r="B4" s="444" t="s">
        <v>146</v>
      </c>
      <c r="C4" s="444"/>
      <c r="D4" s="444"/>
      <c r="E4" s="444"/>
      <c r="F4" s="444"/>
      <c r="G4" s="444"/>
      <c r="H4" s="444"/>
      <c r="I4" s="444"/>
      <c r="K4" s="445"/>
      <c r="L4" s="23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38" ht="15" customHeight="1" thickBot="1" x14ac:dyDescent="0.3">
      <c r="B5" s="105"/>
      <c r="C5" s="106"/>
      <c r="D5" s="106"/>
      <c r="E5" s="107" t="s">
        <v>150</v>
      </c>
      <c r="F5" s="106"/>
      <c r="G5" s="106"/>
      <c r="H5" s="108" t="s">
        <v>88</v>
      </c>
      <c r="I5" s="108" t="s">
        <v>89</v>
      </c>
      <c r="K5" s="445"/>
      <c r="L5" s="235"/>
      <c r="N5" s="18"/>
      <c r="O5" s="375" t="s">
        <v>127</v>
      </c>
      <c r="P5" s="375" t="s">
        <v>123</v>
      </c>
      <c r="Q5" s="369" t="s">
        <v>128</v>
      </c>
      <c r="R5" s="227" t="s">
        <v>121</v>
      </c>
      <c r="S5" s="369" t="s">
        <v>129</v>
      </c>
      <c r="T5" s="370"/>
      <c r="U5" s="375" t="s">
        <v>130</v>
      </c>
      <c r="V5" s="375" t="s">
        <v>131</v>
      </c>
      <c r="W5" s="375" t="s">
        <v>132</v>
      </c>
      <c r="X5" s="375" t="s">
        <v>133</v>
      </c>
      <c r="Y5" s="448" t="s">
        <v>124</v>
      </c>
      <c r="Z5" s="370"/>
      <c r="AA5" s="369" t="s">
        <v>125</v>
      </c>
      <c r="AB5" s="448"/>
      <c r="AC5" s="448"/>
      <c r="AD5" s="448"/>
      <c r="AE5" s="375" t="s">
        <v>134</v>
      </c>
      <c r="AF5" s="228"/>
      <c r="AG5" s="373" t="s">
        <v>126</v>
      </c>
      <c r="AH5" s="374"/>
      <c r="AI5" s="374"/>
      <c r="AJ5" s="374"/>
      <c r="AK5" s="446" t="s">
        <v>135</v>
      </c>
    </row>
    <row r="6" spans="1:38" ht="29.25" customHeight="1" thickBot="1" x14ac:dyDescent="0.3">
      <c r="B6" s="109" t="s">
        <v>148</v>
      </c>
      <c r="C6" s="300" t="s">
        <v>85</v>
      </c>
      <c r="D6" s="301"/>
      <c r="E6" s="301"/>
      <c r="F6" s="110"/>
      <c r="G6" s="111"/>
      <c r="H6" s="112" t="str">
        <f>IF('Montants payés sur l''année'!D40&gt;0,'Montants payés sur l''année'!D40,"")</f>
        <v/>
      </c>
      <c r="I6" s="112" t="str">
        <f>IF('Montants payés sur l''année'!D40&lt;0,'Montants payés sur l''année'!D40*(-1),"")</f>
        <v/>
      </c>
      <c r="K6" s="445"/>
      <c r="L6" s="235"/>
      <c r="N6" s="18"/>
      <c r="O6" s="376"/>
      <c r="P6" s="376"/>
      <c r="Q6" s="371"/>
      <c r="R6" s="229"/>
      <c r="S6" s="371"/>
      <c r="T6" s="372"/>
      <c r="U6" s="376"/>
      <c r="V6" s="376"/>
      <c r="W6" s="376"/>
      <c r="X6" s="371"/>
      <c r="Y6" s="230" t="s">
        <v>136</v>
      </c>
      <c r="Z6" s="230" t="s">
        <v>137</v>
      </c>
      <c r="AA6" s="231"/>
      <c r="AB6" s="230" t="s">
        <v>138</v>
      </c>
      <c r="AC6" s="230" t="s">
        <v>139</v>
      </c>
      <c r="AD6" s="230" t="s">
        <v>140</v>
      </c>
      <c r="AE6" s="376"/>
      <c r="AF6" s="230" t="s">
        <v>141</v>
      </c>
      <c r="AG6" s="230" t="s">
        <v>142</v>
      </c>
      <c r="AH6" s="230" t="s">
        <v>143</v>
      </c>
      <c r="AI6" s="232" t="s">
        <v>144</v>
      </c>
      <c r="AJ6" s="232" t="s">
        <v>145</v>
      </c>
      <c r="AK6" s="447"/>
    </row>
    <row r="7" spans="1:38" ht="30" customHeight="1" x14ac:dyDescent="0.25">
      <c r="A7" s="103"/>
      <c r="B7" s="109" t="s">
        <v>148</v>
      </c>
      <c r="C7" s="300" t="s">
        <v>86</v>
      </c>
      <c r="D7" s="301"/>
      <c r="E7" s="301"/>
      <c r="F7" s="172"/>
      <c r="G7" s="173"/>
      <c r="H7" s="112" t="str">
        <f>IF('Montants payés sur l''année'!E40&gt;0,'Montants payés sur l''année'!E40,"")</f>
        <v/>
      </c>
      <c r="I7" s="112" t="str">
        <f>IF('Montants payés sur l''année'!E40&lt;0,'Montants payés sur l''année'!E40*(-1),"")</f>
        <v/>
      </c>
      <c r="K7" s="445"/>
      <c r="L7" s="235"/>
      <c r="N7" s="1"/>
      <c r="O7" s="226"/>
      <c r="P7" s="222"/>
      <c r="Q7" s="225"/>
      <c r="R7" s="224"/>
      <c r="S7" s="219"/>
      <c r="T7" s="221"/>
      <c r="U7" s="223"/>
      <c r="V7" s="223"/>
      <c r="W7" s="223"/>
      <c r="X7" s="223"/>
      <c r="Y7" s="222"/>
      <c r="Z7" s="222"/>
      <c r="AA7" s="220"/>
      <c r="AB7" s="223"/>
      <c r="AC7" s="222"/>
      <c r="AD7" s="219"/>
      <c r="AE7" s="223"/>
      <c r="AF7" s="222"/>
      <c r="AG7" s="222"/>
      <c r="AH7" s="222"/>
      <c r="AI7" s="223"/>
      <c r="AJ7" s="222"/>
      <c r="AK7" s="240"/>
      <c r="AL7" s="233"/>
    </row>
    <row r="8" spans="1:38" ht="30" customHeight="1" thickBot="1" x14ac:dyDescent="0.3">
      <c r="A8" s="103"/>
      <c r="B8" s="109">
        <v>628100</v>
      </c>
      <c r="C8" s="300" t="s">
        <v>87</v>
      </c>
      <c r="D8" s="301"/>
      <c r="E8" s="301"/>
      <c r="F8" s="172"/>
      <c r="G8" s="173"/>
      <c r="H8" s="112" t="str">
        <f>IF('Montants payés sur l''année'!F40&gt;0,'Montants payés sur l''année'!F40,"")</f>
        <v/>
      </c>
      <c r="I8" s="112" t="str">
        <f>IF('Montants payés sur l''année'!F40&lt;0,'Montants payés sur l''année'!F40*(-1),"")</f>
        <v/>
      </c>
      <c r="K8" s="445"/>
      <c r="L8" s="235"/>
      <c r="M8" s="355" t="s">
        <v>96</v>
      </c>
      <c r="N8" s="356"/>
      <c r="O8" s="34" t="str">
        <f>AG8</f>
        <v/>
      </c>
      <c r="P8" s="35"/>
      <c r="Q8" s="36"/>
      <c r="R8" s="37"/>
      <c r="S8" s="357"/>
      <c r="T8" s="358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 t="str">
        <f>'Montants payés sur l''année'!C32</f>
        <v/>
      </c>
      <c r="AH8" s="35"/>
      <c r="AI8" s="35"/>
      <c r="AJ8" s="35"/>
      <c r="AK8" s="38"/>
    </row>
    <row r="9" spans="1:38" ht="30" customHeight="1" x14ac:dyDescent="0.25">
      <c r="A9" s="103"/>
      <c r="B9" s="109">
        <v>108000</v>
      </c>
      <c r="C9" s="300" t="s">
        <v>114</v>
      </c>
      <c r="D9" s="301"/>
      <c r="E9" s="301"/>
      <c r="F9" s="171"/>
      <c r="G9" s="174"/>
      <c r="H9" s="112" t="str">
        <f>IF('Montants payés sur l''année'!C40&gt;0,'Montants payés sur l''année'!C40,"")</f>
        <v/>
      </c>
      <c r="I9" s="112" t="str">
        <f>IF('Montants payés sur l''année'!C40&lt;0,'Montants payés sur l''année'!C40*(-1),"")</f>
        <v/>
      </c>
      <c r="K9" s="445"/>
      <c r="L9" s="235"/>
      <c r="M9" s="359" t="s">
        <v>97</v>
      </c>
      <c r="N9" s="360"/>
      <c r="O9" s="363">
        <f>AG9</f>
        <v>0</v>
      </c>
      <c r="P9" s="311">
        <f>SUM(P8)</f>
        <v>0</v>
      </c>
      <c r="Q9" s="311">
        <f>SUM(Q8)</f>
        <v>0</v>
      </c>
      <c r="R9" s="311">
        <f>SUM(R8)</f>
        <v>0</v>
      </c>
      <c r="S9" s="365">
        <f>SUM(S8)</f>
        <v>0</v>
      </c>
      <c r="T9" s="366"/>
      <c r="U9" s="311">
        <f t="shared" ref="U9:AF9" si="0">SUM(U8)</f>
        <v>0</v>
      </c>
      <c r="V9" s="311">
        <f t="shared" si="0"/>
        <v>0</v>
      </c>
      <c r="W9" s="311">
        <f t="shared" si="0"/>
        <v>0</v>
      </c>
      <c r="X9" s="311">
        <f t="shared" si="0"/>
        <v>0</v>
      </c>
      <c r="Y9" s="311">
        <f t="shared" si="0"/>
        <v>0</v>
      </c>
      <c r="Z9" s="311">
        <f t="shared" si="0"/>
        <v>0</v>
      </c>
      <c r="AA9" s="311">
        <f t="shared" si="0"/>
        <v>0</v>
      </c>
      <c r="AB9" s="311">
        <f t="shared" si="0"/>
        <v>0</v>
      </c>
      <c r="AC9" s="311">
        <f t="shared" si="0"/>
        <v>0</v>
      </c>
      <c r="AD9" s="311">
        <f t="shared" si="0"/>
        <v>0</v>
      </c>
      <c r="AE9" s="311">
        <f t="shared" si="0"/>
        <v>0</v>
      </c>
      <c r="AF9" s="311">
        <f t="shared" si="0"/>
        <v>0</v>
      </c>
      <c r="AG9" s="311">
        <f>'Montants payés sur l''année'!C34</f>
        <v>0</v>
      </c>
      <c r="AH9" s="311">
        <f t="shared" ref="AH9:AJ9" si="1">SUM(AH8)</f>
        <v>0</v>
      </c>
      <c r="AI9" s="311">
        <f t="shared" si="1"/>
        <v>0</v>
      </c>
      <c r="AJ9" s="311">
        <f t="shared" si="1"/>
        <v>0</v>
      </c>
      <c r="AK9" s="335"/>
    </row>
    <row r="10" spans="1:38" ht="30" customHeight="1" thickBot="1" x14ac:dyDescent="0.3">
      <c r="A10" s="103"/>
      <c r="B10" s="109" t="s">
        <v>147</v>
      </c>
      <c r="D10" s="302" t="s">
        <v>90</v>
      </c>
      <c r="E10" s="302"/>
      <c r="F10" s="302"/>
      <c r="G10" s="303"/>
      <c r="H10" s="112" t="str">
        <f>IF(SUM(I6:I9)-SUM(H6:H9)&gt;0,SUM(I6:I9)-SUM(H6:H9),"")</f>
        <v/>
      </c>
      <c r="I10" s="112" t="str">
        <f>IF(SUM(H6:H9)-SUM(I6:I9)&gt;0,SUM(H6:H9)-SUM(I6:I9),"")</f>
        <v/>
      </c>
      <c r="K10" s="445"/>
      <c r="L10" s="235"/>
      <c r="M10" s="361"/>
      <c r="N10" s="362"/>
      <c r="O10" s="364"/>
      <c r="P10" s="312"/>
      <c r="Q10" s="312"/>
      <c r="R10" s="312"/>
      <c r="S10" s="367"/>
      <c r="T10" s="368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36"/>
    </row>
    <row r="11" spans="1:38" ht="30" customHeight="1" x14ac:dyDescent="0.25">
      <c r="A11" s="103"/>
      <c r="B11" s="175"/>
      <c r="C11" s="104"/>
      <c r="D11" s="104"/>
      <c r="E11" s="1"/>
      <c r="F11" s="104"/>
      <c r="G11" s="104"/>
      <c r="H11" s="1"/>
      <c r="I11" s="1"/>
      <c r="K11" s="445"/>
      <c r="L11" s="234"/>
      <c r="M11" s="313" t="s">
        <v>98</v>
      </c>
      <c r="N11" s="314"/>
      <c r="O11" s="339">
        <f>O9+P9+Q9</f>
        <v>0</v>
      </c>
      <c r="P11" s="340"/>
      <c r="Q11" s="340"/>
      <c r="R11" s="343" t="s">
        <v>99</v>
      </c>
      <c r="S11" s="344"/>
      <c r="T11" s="345"/>
      <c r="U11" s="349">
        <f>SUM(R9:AK10)</f>
        <v>0</v>
      </c>
      <c r="V11" s="350"/>
      <c r="W11" s="350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  <c r="AH11" s="350"/>
      <c r="AI11" s="350"/>
      <c r="AJ11" s="350"/>
      <c r="AK11" s="351"/>
    </row>
    <row r="12" spans="1:38" ht="15" customHeight="1" thickBot="1" x14ac:dyDescent="0.3">
      <c r="K12" s="445"/>
      <c r="L12" s="235"/>
      <c r="M12" s="337"/>
      <c r="N12" s="338"/>
      <c r="O12" s="341"/>
      <c r="P12" s="342"/>
      <c r="Q12" s="342"/>
      <c r="R12" s="346"/>
      <c r="S12" s="347"/>
      <c r="T12" s="348"/>
      <c r="U12" s="352"/>
      <c r="V12" s="353"/>
      <c r="W12" s="353"/>
      <c r="X12" s="353"/>
      <c r="Y12" s="353"/>
      <c r="Z12" s="353"/>
      <c r="AA12" s="353"/>
      <c r="AB12" s="353"/>
      <c r="AC12" s="353"/>
      <c r="AD12" s="353"/>
      <c r="AE12" s="353"/>
      <c r="AF12" s="353"/>
      <c r="AG12" s="353"/>
      <c r="AH12" s="353"/>
      <c r="AI12" s="353"/>
      <c r="AJ12" s="353"/>
      <c r="AK12" s="354"/>
    </row>
    <row r="13" spans="1:38" ht="15" customHeight="1" x14ac:dyDescent="0.25">
      <c r="B13" s="310"/>
      <c r="C13" s="310"/>
      <c r="D13" s="310"/>
      <c r="E13" s="310"/>
      <c r="F13" s="310"/>
      <c r="G13" s="310"/>
      <c r="H13" s="310"/>
      <c r="I13" s="310"/>
      <c r="K13" s="445"/>
      <c r="L13" s="235"/>
      <c r="M13" s="313" t="s">
        <v>100</v>
      </c>
      <c r="N13" s="314"/>
      <c r="O13" s="317">
        <f>O15-O9</f>
        <v>0</v>
      </c>
      <c r="P13" s="319">
        <f>P15-P9</f>
        <v>0</v>
      </c>
      <c r="Q13" s="321">
        <f>Q15-Q9</f>
        <v>0</v>
      </c>
      <c r="R13" s="323" t="s">
        <v>101</v>
      </c>
      <c r="S13" s="324"/>
      <c r="T13" s="325"/>
      <c r="U13" s="329">
        <f>IF(AND(O11=0,U11=0),0,IF(O11-U11=0,"Écart de 0,00 : OK : je peux recopier sur le cahier Recettes-Dépenses",O11-U11))</f>
        <v>0</v>
      </c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1"/>
    </row>
    <row r="14" spans="1:38" ht="15" customHeight="1" thickBot="1" x14ac:dyDescent="0.3">
      <c r="K14" s="445"/>
      <c r="L14" s="235"/>
      <c r="M14" s="315"/>
      <c r="N14" s="316"/>
      <c r="O14" s="318"/>
      <c r="P14" s="320"/>
      <c r="Q14" s="322"/>
      <c r="R14" s="326"/>
      <c r="S14" s="327"/>
      <c r="T14" s="328"/>
      <c r="U14" s="332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4"/>
    </row>
    <row r="15" spans="1:38" ht="15" customHeight="1" x14ac:dyDescent="0.25">
      <c r="K15" s="445"/>
      <c r="L15" s="235"/>
      <c r="M15" s="313" t="s">
        <v>102</v>
      </c>
      <c r="N15" s="314"/>
      <c r="O15" s="377">
        <f>O9</f>
        <v>0</v>
      </c>
      <c r="P15" s="379">
        <f>0</f>
        <v>0</v>
      </c>
      <c r="Q15" s="321">
        <f>0</f>
        <v>0</v>
      </c>
      <c r="R15" s="381" t="s">
        <v>103</v>
      </c>
      <c r="S15" s="382"/>
      <c r="T15" s="382"/>
      <c r="U15" s="383"/>
      <c r="V15" s="385" t="str">
        <f>IF(SUM(X15:AJ16)&lt;&gt;0,"Total : "&amp;FIXED(SUM(X15:AJ16),2),"")</f>
        <v/>
      </c>
      <c r="W15" s="386"/>
      <c r="X15" s="387"/>
      <c r="Y15" s="387"/>
      <c r="Z15" s="387"/>
      <c r="AA15" s="387"/>
      <c r="AB15" s="387"/>
      <c r="AC15" s="387"/>
      <c r="AD15" s="387"/>
      <c r="AE15" s="387"/>
      <c r="AF15" s="390"/>
      <c r="AG15" s="387"/>
      <c r="AH15" s="389"/>
      <c r="AI15" s="389"/>
      <c r="AJ15" s="389"/>
      <c r="AK15" s="392"/>
    </row>
    <row r="16" spans="1:38" ht="15.75" customHeight="1" thickBot="1" x14ac:dyDescent="0.3">
      <c r="K16" s="445"/>
      <c r="L16" s="235"/>
      <c r="M16" s="337"/>
      <c r="N16" s="338"/>
      <c r="O16" s="378"/>
      <c r="P16" s="380"/>
      <c r="Q16" s="322"/>
      <c r="R16" s="384"/>
      <c r="S16" s="383"/>
      <c r="T16" s="383"/>
      <c r="U16" s="383"/>
      <c r="V16" s="385"/>
      <c r="W16" s="386"/>
      <c r="X16" s="388"/>
      <c r="Y16" s="388"/>
      <c r="Z16" s="388"/>
      <c r="AA16" s="388"/>
      <c r="AB16" s="388"/>
      <c r="AC16" s="388"/>
      <c r="AD16" s="388"/>
      <c r="AE16" s="388"/>
      <c r="AF16" s="391"/>
      <c r="AG16" s="388"/>
      <c r="AH16" s="388"/>
      <c r="AI16" s="388"/>
      <c r="AJ16" s="388"/>
      <c r="AK16" s="393"/>
    </row>
    <row r="17" spans="2:37" ht="15" customHeight="1" x14ac:dyDescent="0.25">
      <c r="K17" s="445"/>
      <c r="L17" s="235"/>
      <c r="M17" s="39"/>
      <c r="N17" s="408" t="str">
        <f>IF(P13&lt;0,"ATTENTION : La CAISSE ne peut pas être NÉGATIVE ! 
A CORRIGER IMPÉRATIVEMENT.","")</f>
        <v/>
      </c>
      <c r="O17" s="408"/>
      <c r="P17" s="408"/>
      <c r="Q17" s="409"/>
      <c r="R17" s="412" t="s">
        <v>104</v>
      </c>
      <c r="S17" s="413"/>
      <c r="T17" s="413"/>
      <c r="U17" s="413"/>
      <c r="V17" s="413"/>
      <c r="W17" s="414"/>
      <c r="X17" s="418" t="s">
        <v>105</v>
      </c>
      <c r="Y17" s="419"/>
      <c r="Z17" s="419"/>
      <c r="AA17" s="419"/>
      <c r="AB17" s="419"/>
      <c r="AC17" s="419"/>
      <c r="AD17" s="419"/>
      <c r="AE17" s="419"/>
      <c r="AF17" s="405"/>
      <c r="AG17" s="392"/>
      <c r="AH17" s="392"/>
      <c r="AI17" s="392"/>
      <c r="AJ17" s="392"/>
      <c r="AK17" s="393"/>
    </row>
    <row r="18" spans="2:37" ht="15.75" customHeight="1" thickBot="1" x14ac:dyDescent="0.3">
      <c r="K18" s="445"/>
      <c r="L18" s="235"/>
      <c r="M18" s="39"/>
      <c r="N18" s="410"/>
      <c r="O18" s="410"/>
      <c r="P18" s="410"/>
      <c r="Q18" s="411"/>
      <c r="R18" s="415"/>
      <c r="S18" s="416"/>
      <c r="T18" s="416"/>
      <c r="U18" s="416"/>
      <c r="V18" s="416"/>
      <c r="W18" s="417"/>
      <c r="X18" s="420"/>
      <c r="Y18" s="421"/>
      <c r="Z18" s="421"/>
      <c r="AA18" s="421"/>
      <c r="AB18" s="421"/>
      <c r="AC18" s="421"/>
      <c r="AD18" s="421"/>
      <c r="AE18" s="421"/>
      <c r="AF18" s="406"/>
      <c r="AG18" s="407"/>
      <c r="AH18" s="393"/>
      <c r="AI18" s="393"/>
      <c r="AJ18" s="393"/>
      <c r="AK18" s="393"/>
    </row>
    <row r="19" spans="2:37" ht="15" customHeight="1" x14ac:dyDescent="0.25">
      <c r="K19" s="445"/>
      <c r="L19" s="235"/>
      <c r="M19" s="422" t="s">
        <v>91</v>
      </c>
      <c r="N19" s="344" t="s">
        <v>92</v>
      </c>
      <c r="O19" s="344"/>
      <c r="P19" s="345"/>
      <c r="Q19" s="394">
        <f>'Montants payés sur l''année'!E40</f>
        <v>0</v>
      </c>
      <c r="R19" s="396"/>
      <c r="S19" s="398"/>
      <c r="T19" s="398"/>
      <c r="U19" s="40"/>
      <c r="V19" s="40"/>
      <c r="W19" s="40"/>
      <c r="X19" s="41"/>
      <c r="Y19" s="41"/>
      <c r="Z19" s="41"/>
      <c r="AA19" s="41"/>
      <c r="AB19" s="41"/>
      <c r="AC19" s="42"/>
      <c r="AD19" s="400">
        <f>Q19</f>
        <v>0</v>
      </c>
      <c r="AE19" s="397"/>
      <c r="AF19" s="402"/>
      <c r="AG19" s="400">
        <f>-Q19</f>
        <v>0</v>
      </c>
      <c r="AH19" s="397"/>
      <c r="AI19" s="404"/>
      <c r="AJ19" s="404"/>
      <c r="AK19" s="393"/>
    </row>
    <row r="20" spans="2:37" ht="15.75" customHeight="1" thickBot="1" x14ac:dyDescent="0.3">
      <c r="K20" s="445"/>
      <c r="L20" s="235"/>
      <c r="M20" s="423"/>
      <c r="N20" s="347"/>
      <c r="O20" s="347"/>
      <c r="P20" s="348"/>
      <c r="Q20" s="395"/>
      <c r="R20" s="397"/>
      <c r="S20" s="399"/>
      <c r="T20" s="399"/>
      <c r="U20" s="41"/>
      <c r="V20" s="41"/>
      <c r="W20" s="41"/>
      <c r="X20" s="41"/>
      <c r="Y20" s="41"/>
      <c r="Z20" s="41"/>
      <c r="AA20" s="41"/>
      <c r="AB20" s="41"/>
      <c r="AC20" s="42"/>
      <c r="AD20" s="401"/>
      <c r="AE20" s="397"/>
      <c r="AF20" s="402"/>
      <c r="AG20" s="403"/>
      <c r="AH20" s="397"/>
      <c r="AI20" s="404"/>
      <c r="AJ20" s="404"/>
      <c r="AK20" s="393"/>
    </row>
    <row r="21" spans="2:37" ht="15" customHeight="1" x14ac:dyDescent="0.25">
      <c r="K21" s="445"/>
      <c r="L21" s="235"/>
      <c r="M21" s="423"/>
      <c r="N21" s="344" t="s">
        <v>93</v>
      </c>
      <c r="O21" s="344"/>
      <c r="P21" s="345"/>
      <c r="Q21" s="394">
        <f>'Montants payés sur l''année'!C40</f>
        <v>0</v>
      </c>
      <c r="R21" s="397"/>
      <c r="S21" s="436">
        <f>Q21</f>
        <v>0</v>
      </c>
      <c r="T21" s="437"/>
      <c r="U21" s="41"/>
      <c r="V21" s="41"/>
      <c r="W21" s="41"/>
      <c r="X21" s="41"/>
      <c r="Y21" s="41"/>
      <c r="Z21" s="41"/>
      <c r="AA21" s="41"/>
      <c r="AB21" s="41"/>
      <c r="AC21" s="41"/>
      <c r="AD21" s="435"/>
      <c r="AE21" s="404"/>
      <c r="AF21" s="402"/>
      <c r="AG21" s="400">
        <f>-Q21</f>
        <v>0</v>
      </c>
      <c r="AH21" s="397"/>
      <c r="AI21" s="404"/>
      <c r="AJ21" s="404"/>
      <c r="AK21" s="393"/>
    </row>
    <row r="22" spans="2:37" ht="15.75" customHeight="1" thickBot="1" x14ac:dyDescent="0.3">
      <c r="K22" s="445"/>
      <c r="L22" s="235"/>
      <c r="M22" s="423"/>
      <c r="N22" s="347"/>
      <c r="O22" s="347"/>
      <c r="P22" s="348"/>
      <c r="Q22" s="395"/>
      <c r="R22" s="397"/>
      <c r="S22" s="438"/>
      <c r="T22" s="439"/>
      <c r="U22" s="41"/>
      <c r="V22" s="41"/>
      <c r="W22" s="41"/>
      <c r="X22" s="41"/>
      <c r="Y22" s="41"/>
      <c r="Z22" s="41"/>
      <c r="AA22" s="41"/>
      <c r="AB22" s="41"/>
      <c r="AC22" s="41"/>
      <c r="AD22" s="435"/>
      <c r="AE22" s="404"/>
      <c r="AF22" s="402"/>
      <c r="AG22" s="403"/>
      <c r="AH22" s="397"/>
      <c r="AI22" s="404"/>
      <c r="AJ22" s="404"/>
      <c r="AK22" s="393"/>
    </row>
    <row r="23" spans="2:37" ht="15" customHeight="1" x14ac:dyDescent="0.25">
      <c r="K23" s="445"/>
      <c r="L23" s="235"/>
      <c r="M23" s="423"/>
      <c r="N23" s="344" t="s">
        <v>94</v>
      </c>
      <c r="O23" s="344"/>
      <c r="P23" s="345"/>
      <c r="Q23" s="394">
        <f>'Montants payés sur l''année'!D40</f>
        <v>0</v>
      </c>
      <c r="R23" s="397"/>
      <c r="S23" s="398"/>
      <c r="T23" s="398"/>
      <c r="U23" s="41"/>
      <c r="V23" s="41"/>
      <c r="W23" s="41"/>
      <c r="X23" s="41"/>
      <c r="Y23" s="41"/>
      <c r="Z23" s="41"/>
      <c r="AA23" s="41"/>
      <c r="AB23" s="41"/>
      <c r="AC23" s="433">
        <f>Q23</f>
        <v>0</v>
      </c>
      <c r="AD23" s="435"/>
      <c r="AE23" s="404"/>
      <c r="AF23" s="402"/>
      <c r="AG23" s="400">
        <f>-Q23</f>
        <v>0</v>
      </c>
      <c r="AH23" s="397"/>
      <c r="AI23" s="404"/>
      <c r="AJ23" s="404"/>
      <c r="AK23" s="393"/>
    </row>
    <row r="24" spans="2:37" ht="15.75" customHeight="1" thickBot="1" x14ac:dyDescent="0.3">
      <c r="K24" s="445"/>
      <c r="L24" s="235"/>
      <c r="M24" s="423"/>
      <c r="N24" s="347"/>
      <c r="O24" s="347"/>
      <c r="P24" s="348"/>
      <c r="Q24" s="395"/>
      <c r="R24" s="397"/>
      <c r="S24" s="404"/>
      <c r="T24" s="404"/>
      <c r="U24" s="41"/>
      <c r="V24" s="41"/>
      <c r="W24" s="41"/>
      <c r="X24" s="41"/>
      <c r="Y24" s="41"/>
      <c r="Z24" s="41"/>
      <c r="AA24" s="41"/>
      <c r="AB24" s="41"/>
      <c r="AC24" s="434"/>
      <c r="AD24" s="435"/>
      <c r="AE24" s="404"/>
      <c r="AF24" s="402"/>
      <c r="AG24" s="403"/>
      <c r="AH24" s="397"/>
      <c r="AI24" s="404"/>
      <c r="AJ24" s="404"/>
      <c r="AK24" s="393"/>
    </row>
    <row r="25" spans="2:37" ht="15" customHeight="1" x14ac:dyDescent="0.25">
      <c r="K25" s="445"/>
      <c r="L25" s="235"/>
      <c r="M25" s="423"/>
      <c r="N25" s="425" t="s">
        <v>95</v>
      </c>
      <c r="O25" s="426"/>
      <c r="P25" s="427"/>
      <c r="Q25" s="431">
        <f>'Montants payés sur l''année'!F40</f>
        <v>0</v>
      </c>
      <c r="R25" s="43"/>
      <c r="S25" s="41"/>
      <c r="T25" s="41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00">
        <f>-Q25</f>
        <v>0</v>
      </c>
      <c r="AH25" s="43"/>
      <c r="AI25" s="41"/>
      <c r="AJ25" s="433">
        <f>Q25</f>
        <v>0</v>
      </c>
      <c r="AK25" s="393"/>
    </row>
    <row r="26" spans="2:37" ht="15.75" customHeight="1" thickBot="1" x14ac:dyDescent="0.3">
      <c r="K26" s="445"/>
      <c r="L26" s="235"/>
      <c r="M26" s="424"/>
      <c r="N26" s="428"/>
      <c r="O26" s="429"/>
      <c r="P26" s="430"/>
      <c r="Q26" s="432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03"/>
      <c r="AH26" s="45"/>
      <c r="AI26" s="46"/>
      <c r="AJ26" s="434"/>
      <c r="AK26" s="393"/>
    </row>
    <row r="27" spans="2:37" ht="15" customHeight="1" x14ac:dyDescent="0.25">
      <c r="K27" s="445"/>
      <c r="L27" s="235"/>
      <c r="M27" s="467" t="s">
        <v>106</v>
      </c>
      <c r="N27" s="468"/>
      <c r="O27" s="468"/>
      <c r="P27" s="468"/>
      <c r="Q27" s="469"/>
      <c r="R27" s="396"/>
      <c r="S27" s="398"/>
      <c r="T27" s="398"/>
      <c r="U27" s="473"/>
      <c r="V27" s="440">
        <f>V9</f>
        <v>0</v>
      </c>
      <c r="W27" s="440">
        <f>W9</f>
        <v>0</v>
      </c>
      <c r="X27" s="440">
        <f>X9+X15</f>
        <v>0</v>
      </c>
      <c r="Y27" s="440">
        <f>Y9+Y15</f>
        <v>0</v>
      </c>
      <c r="Z27" s="440">
        <f>Z9+Z15</f>
        <v>0</v>
      </c>
      <c r="AA27" s="442"/>
      <c r="AB27" s="440">
        <f>AB15+AB9</f>
        <v>0</v>
      </c>
      <c r="AC27" s="440">
        <f>AC15+AC9+AC23</f>
        <v>0</v>
      </c>
      <c r="AD27" s="440">
        <f>AD15+AD9+AD19</f>
        <v>0</v>
      </c>
      <c r="AE27" s="440">
        <f>AE15+AE9</f>
        <v>0</v>
      </c>
      <c r="AF27" s="465">
        <f>AF15+AF9</f>
        <v>0</v>
      </c>
      <c r="AG27" s="440">
        <f>AG15+AG9+AG19+AG21+AG23+AG25</f>
        <v>0</v>
      </c>
      <c r="AH27" s="441">
        <f>AH15+AH9</f>
        <v>0</v>
      </c>
      <c r="AI27" s="441">
        <f>AI15+AI9</f>
        <v>0</v>
      </c>
      <c r="AJ27" s="441">
        <f>AJ15+AJ9+AJ25</f>
        <v>0</v>
      </c>
      <c r="AK27" s="393"/>
    </row>
    <row r="28" spans="2:37" ht="15.75" customHeight="1" thickBot="1" x14ac:dyDescent="0.3">
      <c r="K28" s="445"/>
      <c r="L28" s="235"/>
      <c r="M28" s="470"/>
      <c r="N28" s="471"/>
      <c r="O28" s="471"/>
      <c r="P28" s="471"/>
      <c r="Q28" s="472"/>
      <c r="R28" s="474"/>
      <c r="S28" s="399"/>
      <c r="T28" s="399"/>
      <c r="U28" s="475"/>
      <c r="V28" s="441"/>
      <c r="W28" s="441"/>
      <c r="X28" s="441"/>
      <c r="Y28" s="441"/>
      <c r="Z28" s="441"/>
      <c r="AA28" s="443"/>
      <c r="AB28" s="441"/>
      <c r="AC28" s="441"/>
      <c r="AD28" s="441"/>
      <c r="AE28" s="441"/>
      <c r="AF28" s="466"/>
      <c r="AG28" s="441"/>
      <c r="AH28" s="464"/>
      <c r="AI28" s="464"/>
      <c r="AJ28" s="464"/>
      <c r="AK28" s="393"/>
    </row>
    <row r="29" spans="2:37" ht="15" customHeight="1" x14ac:dyDescent="0.25">
      <c r="K29" s="445"/>
      <c r="L29" s="235"/>
      <c r="M29" s="452" t="s">
        <v>107</v>
      </c>
      <c r="N29" s="453"/>
      <c r="O29" s="453"/>
      <c r="P29" s="453"/>
      <c r="Q29" s="453"/>
      <c r="R29" s="456">
        <f>R9</f>
        <v>0</v>
      </c>
      <c r="S29" s="458">
        <f>S21+S9</f>
        <v>0</v>
      </c>
      <c r="T29" s="459"/>
      <c r="U29" s="47"/>
      <c r="V29" s="47"/>
      <c r="W29" s="47"/>
      <c r="X29" s="47"/>
      <c r="Y29" s="47"/>
      <c r="Z29" s="47"/>
      <c r="AA29" s="462">
        <f>AA15+AA9</f>
        <v>0</v>
      </c>
      <c r="AB29" s="47"/>
      <c r="AC29" s="47"/>
      <c r="AD29" s="47"/>
      <c r="AE29" s="47"/>
      <c r="AF29" s="47"/>
      <c r="AG29" s="47"/>
      <c r="AH29" s="47"/>
      <c r="AI29" s="47"/>
      <c r="AJ29" s="47"/>
      <c r="AK29" s="450">
        <f>AK9</f>
        <v>0</v>
      </c>
    </row>
    <row r="30" spans="2:37" ht="15.75" thickBot="1" x14ac:dyDescent="0.3">
      <c r="K30" s="445"/>
      <c r="L30" s="235"/>
      <c r="M30" s="454"/>
      <c r="N30" s="455"/>
      <c r="O30" s="455"/>
      <c r="P30" s="455"/>
      <c r="Q30" s="455"/>
      <c r="R30" s="457"/>
      <c r="S30" s="460"/>
      <c r="T30" s="461"/>
      <c r="U30" s="48"/>
      <c r="V30" s="48"/>
      <c r="W30" s="48"/>
      <c r="X30" s="48"/>
      <c r="Y30" s="48"/>
      <c r="Z30" s="48"/>
      <c r="AA30" s="463"/>
      <c r="AB30" s="48"/>
      <c r="AC30" s="48"/>
      <c r="AD30" s="48"/>
      <c r="AE30" s="48"/>
      <c r="AF30" s="48"/>
      <c r="AG30" s="48"/>
      <c r="AH30" s="48"/>
      <c r="AI30" s="48"/>
      <c r="AJ30" s="48"/>
      <c r="AK30" s="451"/>
    </row>
    <row r="31" spans="2:37" x14ac:dyDescent="0.25">
      <c r="K31" s="445"/>
      <c r="L31" s="235"/>
    </row>
    <row r="32" spans="2:37" x14ac:dyDescent="0.25">
      <c r="B32" s="485" t="str">
        <f>IF('Montants payés sur l''année'!$O$36="","","Modèle de courrier ou de mail à adresser à l'URSSAF en cas d'écart entre les montants payés et les bordereaux")</f>
        <v/>
      </c>
      <c r="C32" s="485"/>
      <c r="D32" s="485"/>
      <c r="E32" s="485"/>
      <c r="F32" s="485"/>
      <c r="G32" s="485"/>
      <c r="H32" s="485"/>
      <c r="I32" s="485"/>
      <c r="K32" s="445"/>
      <c r="L32" s="235"/>
      <c r="M32" s="449" t="s">
        <v>115</v>
      </c>
      <c r="N32" s="449"/>
      <c r="O32" s="449"/>
      <c r="P32" s="449"/>
      <c r="Q32" s="449"/>
      <c r="R32" s="449"/>
      <c r="S32" s="449"/>
      <c r="T32" s="449"/>
    </row>
    <row r="33" spans="2:20" x14ac:dyDescent="0.25">
      <c r="B33" s="485"/>
      <c r="C33" s="485"/>
      <c r="D33" s="485"/>
      <c r="E33" s="485"/>
      <c r="F33" s="485"/>
      <c r="G33" s="485"/>
      <c r="H33" s="485"/>
      <c r="I33" s="485"/>
      <c r="K33" s="445"/>
      <c r="L33" s="235"/>
      <c r="M33" s="449"/>
      <c r="N33" s="449"/>
      <c r="O33" s="449"/>
      <c r="P33" s="449"/>
      <c r="Q33" s="449"/>
      <c r="R33" s="449"/>
      <c r="S33" s="449"/>
      <c r="T33" s="449"/>
    </row>
    <row r="34" spans="2:20" x14ac:dyDescent="0.25">
      <c r="B34" s="100"/>
      <c r="C34" s="100"/>
      <c r="D34" s="100"/>
      <c r="E34" s="100"/>
      <c r="F34" s="100"/>
      <c r="G34" s="100"/>
      <c r="H34" s="100"/>
      <c r="I34" s="100"/>
      <c r="K34" s="445"/>
      <c r="L34" s="235"/>
    </row>
    <row r="35" spans="2:20" x14ac:dyDescent="0.25">
      <c r="B35" s="100" t="str">
        <f>IF('Montants payés sur l''année'!$O$36="","","[Nom et Prénom]")</f>
        <v/>
      </c>
      <c r="C35" s="100"/>
      <c r="D35" s="100"/>
      <c r="E35" s="100"/>
      <c r="F35" s="176"/>
      <c r="G35" s="176"/>
      <c r="H35" s="100"/>
      <c r="I35" s="100"/>
    </row>
    <row r="36" spans="2:20" x14ac:dyDescent="0.25">
      <c r="B36" s="100" t="str">
        <f>IF('Montants payés sur l''année'!$O$36="","","[Adresse]")</f>
        <v/>
      </c>
      <c r="C36" s="100"/>
      <c r="D36" s="100"/>
      <c r="E36" s="100"/>
      <c r="F36" s="176"/>
      <c r="G36" s="176"/>
      <c r="H36" s="100"/>
      <c r="I36" s="100"/>
    </row>
    <row r="37" spans="2:20" x14ac:dyDescent="0.25">
      <c r="B37" s="100"/>
      <c r="C37" s="100"/>
      <c r="D37" s="100"/>
      <c r="E37" s="100"/>
      <c r="F37" s="176"/>
      <c r="G37" s="176"/>
      <c r="H37" s="100"/>
      <c r="I37" s="100"/>
    </row>
    <row r="38" spans="2:20" x14ac:dyDescent="0.25">
      <c r="B38" s="100" t="str">
        <f>IF('Montants payés sur l''année'!$O$36="","","Bureau de l’URSSAF de [Ville]")</f>
        <v/>
      </c>
      <c r="C38" s="100"/>
      <c r="D38" s="100"/>
      <c r="E38" s="100"/>
      <c r="F38" s="176"/>
      <c r="G38" s="100"/>
      <c r="H38" s="100"/>
      <c r="I38" s="100"/>
    </row>
    <row r="39" spans="2:20" x14ac:dyDescent="0.25">
      <c r="B39" s="100" t="str">
        <f>IF('Montants payés sur l''année'!$O$36="","","[Adresse de l’URSSAF]")</f>
        <v/>
      </c>
      <c r="C39" s="100"/>
      <c r="D39" s="100"/>
      <c r="E39" s="100"/>
      <c r="F39" s="176"/>
      <c r="G39" s="100"/>
      <c r="H39" s="100"/>
      <c r="I39" s="100"/>
    </row>
    <row r="40" spans="2:20" x14ac:dyDescent="0.25">
      <c r="B40" s="100"/>
      <c r="C40" s="100"/>
      <c r="D40" s="100"/>
      <c r="E40" s="100"/>
      <c r="F40" s="100"/>
      <c r="G40" s="100"/>
      <c r="H40" s="100"/>
      <c r="I40" s="100"/>
    </row>
    <row r="41" spans="2:20" x14ac:dyDescent="0.25">
      <c r="B41" s="100" t="str">
        <f>IF('Montants payés sur l''année'!$O$36="","","[Ville et Date]")</f>
        <v/>
      </c>
      <c r="C41" s="100"/>
      <c r="D41" s="100"/>
      <c r="E41" s="100"/>
      <c r="F41" s="100"/>
      <c r="G41" s="100"/>
      <c r="H41" s="100"/>
      <c r="I41" s="100"/>
    </row>
    <row r="42" spans="2:20" x14ac:dyDescent="0.25">
      <c r="B42" s="100"/>
      <c r="C42" s="100"/>
      <c r="D42" s="100"/>
      <c r="E42" s="100"/>
      <c r="F42" s="100"/>
      <c r="G42" s="100"/>
      <c r="H42" s="100"/>
      <c r="I42" s="100"/>
    </row>
    <row r="43" spans="2:20" x14ac:dyDescent="0.25">
      <c r="B43" s="100" t="str">
        <f>IF('Montants payés sur l''année'!$O$36="","","Objet : Détail des cotisations versées sur l’année")</f>
        <v/>
      </c>
      <c r="C43" s="100"/>
      <c r="D43" s="100"/>
      <c r="E43" s="100"/>
      <c r="F43" s="100"/>
      <c r="G43" s="100"/>
      <c r="H43" s="100"/>
      <c r="I43" s="100"/>
    </row>
    <row r="44" spans="2:20" x14ac:dyDescent="0.25">
      <c r="B44" s="100"/>
      <c r="C44" s="100"/>
      <c r="D44" s="100"/>
      <c r="E44" s="100"/>
      <c r="F44" s="100"/>
      <c r="G44" s="100"/>
      <c r="H44" s="100"/>
      <c r="I44" s="100"/>
    </row>
    <row r="45" spans="2:20" x14ac:dyDescent="0.25">
      <c r="B45" s="100" t="str">
        <f>IF('Montants payés sur l''année'!$O$36="","","Madame, Monsieur,")</f>
        <v/>
      </c>
      <c r="C45" s="100"/>
      <c r="D45" s="100"/>
      <c r="E45" s="100"/>
      <c r="F45" s="100"/>
      <c r="G45" s="100"/>
      <c r="H45" s="100"/>
      <c r="I45" s="100"/>
    </row>
    <row r="46" spans="2:20" x14ac:dyDescent="0.25">
      <c r="B46" s="100"/>
      <c r="C46" s="100"/>
      <c r="D46" s="100"/>
      <c r="E46" s="100"/>
      <c r="F46" s="100"/>
      <c r="G46" s="100"/>
      <c r="H46" s="100"/>
      <c r="I46" s="100"/>
    </row>
    <row r="47" spans="2:20" x14ac:dyDescent="0.25">
      <c r="B47" s="100" t="str">
        <f>IF('Montants payés sur l''année'!$O$36="","","Le montant des cotisations payées à votre organisme sur l’année est de "&amp;'Montants payés sur l''année'!F34&amp;" € :")</f>
        <v/>
      </c>
      <c r="C47" s="100"/>
      <c r="D47" s="100"/>
      <c r="E47" s="100"/>
      <c r="F47" s="100"/>
      <c r="G47" s="100"/>
      <c r="H47" s="100"/>
      <c r="I47" s="100"/>
    </row>
    <row r="48" spans="2:20" x14ac:dyDescent="0.25">
      <c r="B48" s="100"/>
      <c r="C48" s="100"/>
      <c r="D48" s="100"/>
      <c r="E48" s="100"/>
      <c r="F48" s="100"/>
      <c r="G48" s="100"/>
      <c r="H48" s="100"/>
      <c r="I48" s="100"/>
    </row>
    <row r="49" spans="2:9" x14ac:dyDescent="0.25">
      <c r="B49" s="100" t="str">
        <f>IF('Montants payés sur l''année'!$O$36="",""," * Janvier : "&amp;SUM('Montants payés sur l''année'!F10:F11)&amp;" €")</f>
        <v/>
      </c>
      <c r="C49" s="100"/>
      <c r="D49" s="100"/>
      <c r="E49" s="100"/>
      <c r="F49" s="100"/>
      <c r="G49" s="100"/>
      <c r="H49" s="100"/>
      <c r="I49" s="100"/>
    </row>
    <row r="50" spans="2:9" x14ac:dyDescent="0.25">
      <c r="B50" s="100" t="str">
        <f>IF('Montants payés sur l''année'!$O$36="",""," * Février : "&amp;SUM('Montants payés sur l''année'!F12:F13)&amp;" €")</f>
        <v/>
      </c>
      <c r="C50" s="100"/>
      <c r="D50" s="100"/>
      <c r="E50" s="100"/>
      <c r="F50" s="100"/>
      <c r="G50" s="100"/>
      <c r="H50" s="100"/>
      <c r="I50" s="100"/>
    </row>
    <row r="51" spans="2:9" x14ac:dyDescent="0.25">
      <c r="B51" s="100" t="str">
        <f>IF('Montants payés sur l''année'!$O$36="",""," * Mars : "&amp;SUM('Montants payés sur l''année'!F14:F15)&amp;" €")</f>
        <v/>
      </c>
      <c r="C51" s="100"/>
      <c r="D51" s="100"/>
      <c r="E51" s="100"/>
      <c r="F51" s="100"/>
      <c r="G51" s="100"/>
      <c r="H51" s="100"/>
      <c r="I51" s="100"/>
    </row>
    <row r="52" spans="2:9" x14ac:dyDescent="0.25">
      <c r="B52" s="100" t="str">
        <f>IF('Montants payés sur l''année'!$O$36="",""," * Avril : "&amp;SUM('Montants payés sur l''année'!F16:F17)&amp;" €")</f>
        <v/>
      </c>
      <c r="C52" s="100"/>
      <c r="D52" s="100"/>
      <c r="E52" s="100"/>
      <c r="F52" s="100"/>
      <c r="G52" s="100"/>
      <c r="H52" s="100"/>
      <c r="I52" s="100"/>
    </row>
    <row r="53" spans="2:9" x14ac:dyDescent="0.25">
      <c r="B53" s="100" t="str">
        <f>IF('Montants payés sur l''année'!$O$36="",""," * Mai : "&amp;SUM('Montants payés sur l''année'!F18:F19)&amp;" €")</f>
        <v/>
      </c>
      <c r="C53" s="100"/>
      <c r="D53" s="100"/>
      <c r="E53" s="100"/>
      <c r="F53" s="100"/>
      <c r="G53" s="100"/>
      <c r="H53" s="100"/>
      <c r="I53" s="100"/>
    </row>
    <row r="54" spans="2:9" x14ac:dyDescent="0.25">
      <c r="B54" s="100" t="str">
        <f>IF('Montants payés sur l''année'!$O$36="",""," * Juin : "&amp;SUM('Montants payés sur l''année'!F20:F21)&amp;" €")</f>
        <v/>
      </c>
      <c r="C54" s="100"/>
      <c r="D54" s="100"/>
      <c r="E54" s="100"/>
      <c r="F54" s="100"/>
      <c r="G54" s="100"/>
      <c r="H54" s="100"/>
      <c r="I54" s="100"/>
    </row>
    <row r="55" spans="2:9" x14ac:dyDescent="0.25">
      <c r="B55" s="100" t="str">
        <f>IF('Montants payés sur l''année'!$O$36="",""," * Juillet : "&amp;SUM('Montants payés sur l''année'!F22:F23)&amp;" €")</f>
        <v/>
      </c>
      <c r="C55" s="100"/>
      <c r="D55" s="100"/>
      <c r="E55" s="100"/>
      <c r="F55" s="100"/>
      <c r="G55" s="100"/>
      <c r="H55" s="100"/>
      <c r="I55" s="100"/>
    </row>
    <row r="56" spans="2:9" x14ac:dyDescent="0.25">
      <c r="B56" s="100" t="str">
        <f>IF('Montants payés sur l''année'!$O$36="",""," * Août : "&amp;SUM('Montants payés sur l''année'!F24:F25)&amp;" €")</f>
        <v/>
      </c>
      <c r="C56" s="100"/>
      <c r="D56" s="100"/>
      <c r="E56" s="100"/>
      <c r="F56" s="100"/>
      <c r="G56" s="100"/>
      <c r="H56" s="100"/>
      <c r="I56" s="100"/>
    </row>
    <row r="57" spans="2:9" x14ac:dyDescent="0.25">
      <c r="B57" s="100" t="str">
        <f>IF('Montants payés sur l''année'!$O$36="",""," * Septembre : "&amp;SUM('Montants payés sur l''année'!F26:F27)&amp;" €")</f>
        <v/>
      </c>
      <c r="C57" s="100"/>
      <c r="D57" s="100"/>
      <c r="E57" s="100"/>
      <c r="F57" s="100"/>
      <c r="G57" s="100"/>
      <c r="H57" s="100"/>
      <c r="I57" s="100"/>
    </row>
    <row r="58" spans="2:9" x14ac:dyDescent="0.25">
      <c r="B58" s="100" t="str">
        <f>IF('Montants payés sur l''année'!$O$36="",""," * Octobre : "&amp;SUM('Montants payés sur l''année'!F28:F29)&amp;" €")</f>
        <v/>
      </c>
      <c r="C58" s="100"/>
      <c r="D58" s="100"/>
      <c r="E58" s="100"/>
      <c r="F58" s="100"/>
      <c r="G58" s="100"/>
      <c r="H58" s="100"/>
      <c r="I58" s="100"/>
    </row>
    <row r="59" spans="2:9" x14ac:dyDescent="0.25">
      <c r="B59" s="100" t="str">
        <f>IF('Montants payés sur l''année'!$O$36="",""," * Novembre : "&amp;SUM('Montants payés sur l''année'!F30:F31)&amp;" €")</f>
        <v/>
      </c>
      <c r="C59" s="100"/>
      <c r="D59" s="100"/>
      <c r="E59" s="100"/>
      <c r="F59" s="100"/>
      <c r="G59" s="100"/>
      <c r="H59" s="100"/>
      <c r="I59" s="100"/>
    </row>
    <row r="60" spans="2:9" x14ac:dyDescent="0.25">
      <c r="B60" s="100" t="str">
        <f>IF('Montants payés sur l''année'!$O$36="",""," * Décembre : "&amp;SUM('Montants payés sur l''année'!F32:F33)&amp;" €")</f>
        <v/>
      </c>
      <c r="C60" s="100"/>
      <c r="D60" s="100"/>
      <c r="E60" s="100"/>
      <c r="F60" s="100"/>
      <c r="G60" s="100"/>
      <c r="H60" s="100"/>
      <c r="I60" s="100"/>
    </row>
    <row r="61" spans="2:9" x14ac:dyDescent="0.25">
      <c r="B61" s="100"/>
      <c r="C61" s="100"/>
      <c r="D61" s="100"/>
      <c r="E61" s="100"/>
      <c r="F61" s="100"/>
      <c r="G61" s="100"/>
      <c r="H61" s="100"/>
      <c r="I61" s="100"/>
    </row>
    <row r="62" spans="2:9" x14ac:dyDescent="0.25">
      <c r="B62" s="100" t="str">
        <f>IF('Montants payés sur l''année'!$O$36="","","Or le détail dont je dispose correspond à un total de "&amp;SUM('Bordereaux théoriques'!C11:E11)&amp;" € :")</f>
        <v/>
      </c>
      <c r="C62" s="100"/>
      <c r="D62" s="100"/>
      <c r="E62" s="100"/>
      <c r="F62" s="100"/>
      <c r="G62" s="100"/>
      <c r="H62" s="100"/>
      <c r="I62" s="100"/>
    </row>
    <row r="63" spans="2:9" x14ac:dyDescent="0.25">
      <c r="B63" s="100"/>
      <c r="C63" s="100"/>
      <c r="D63" s="100"/>
      <c r="E63" s="100"/>
      <c r="F63" s="100"/>
      <c r="G63" s="100"/>
      <c r="H63" s="100"/>
      <c r="I63" s="100"/>
    </row>
    <row r="64" spans="2:9" x14ac:dyDescent="0.25">
      <c r="B64" s="100" t="str">
        <f>IF('Montants payés sur l''année'!$O$36="","","* Provisionnelles 2020 : "&amp;'Bordereaux théoriques'!C11&amp;" €")</f>
        <v/>
      </c>
      <c r="C64" s="100"/>
      <c r="D64" s="100"/>
      <c r="E64" s="100"/>
      <c r="F64" s="100"/>
      <c r="G64" s="100"/>
      <c r="H64" s="100"/>
      <c r="I64" s="100"/>
    </row>
    <row r="65" spans="2:9" x14ac:dyDescent="0.25">
      <c r="B65" s="100" t="str">
        <f>IF('Montants payés sur l''année'!$O$36="","","* Régularisation 2019 : "&amp;'Bordereaux théoriques'!D11&amp;" €")</f>
        <v/>
      </c>
      <c r="C65" s="100"/>
      <c r="D65" s="100"/>
      <c r="E65" s="100"/>
      <c r="F65" s="100"/>
      <c r="G65" s="100"/>
      <c r="H65" s="100"/>
      <c r="I65" s="100"/>
    </row>
    <row r="66" spans="2:9" x14ac:dyDescent="0.25">
      <c r="B66" s="100" t="str">
        <f>IF('Bordereaux théoriques'!E11=0,"",IF('Montants payés sur l''année'!$O$36="","","* Autres montants : "&amp;'Bordereaux théoriques'!E11&amp;" €"))</f>
        <v/>
      </c>
      <c r="C66" s="100"/>
      <c r="D66" s="100"/>
      <c r="E66" s="100"/>
      <c r="F66" s="100"/>
      <c r="G66" s="100"/>
      <c r="H66" s="100"/>
      <c r="I66" s="100"/>
    </row>
    <row r="67" spans="2:9" x14ac:dyDescent="0.25">
      <c r="B67" s="100"/>
      <c r="C67" s="100"/>
      <c r="D67" s="100"/>
      <c r="E67" s="100"/>
      <c r="F67" s="100"/>
      <c r="G67" s="100"/>
      <c r="H67" s="100"/>
      <c r="I67" s="100"/>
    </row>
    <row r="68" spans="2:9" ht="60" customHeight="1" x14ac:dyDescent="0.25">
      <c r="B68" s="486" t="str">
        <f>IF('Montants payés sur l''année'!$O$36="","","Pour rappel, j'exerce une profession qui relève des Bénéfices Non Commerciaux et à ce titre ma comptabilité est établie recettes-dépenses. "&amp;"Ainsi, je vous serai reconnaissantes de bien vouloir me communiquer le détail des cotisations réellement payées au cours de l'année [Année].")</f>
        <v/>
      </c>
      <c r="C68" s="486"/>
      <c r="D68" s="486"/>
      <c r="E68" s="486"/>
      <c r="F68" s="486"/>
      <c r="G68" s="486"/>
      <c r="H68" s="100"/>
      <c r="I68" s="100"/>
    </row>
    <row r="69" spans="2:9" ht="44.25" customHeight="1" x14ac:dyDescent="0.25">
      <c r="B69" s="487" t="str">
        <f>IF('Montants payés sur l''année'!$O$36="","","Je vous remercie de prendre en considération ma demande et vous prie d’agréer, Madame, Monsieur, l’expression de mes sentiments respectueux.")</f>
        <v/>
      </c>
      <c r="C69" s="487"/>
      <c r="D69" s="487"/>
      <c r="E69" s="487"/>
      <c r="F69" s="487"/>
      <c r="G69" s="487"/>
      <c r="H69" s="100"/>
      <c r="I69" s="100"/>
    </row>
    <row r="70" spans="2:9" x14ac:dyDescent="0.25">
      <c r="B70" s="100"/>
      <c r="C70" s="100"/>
      <c r="D70" s="100"/>
      <c r="E70" s="100"/>
      <c r="F70" s="100"/>
      <c r="G70" s="100"/>
      <c r="H70" s="100"/>
      <c r="I70" s="100"/>
    </row>
    <row r="71" spans="2:9" x14ac:dyDescent="0.25">
      <c r="B71" s="100" t="str">
        <f>IF('Montants payés sur l''année'!$O$36="","","[Votre NOM et signature]")</f>
        <v/>
      </c>
      <c r="C71" s="100"/>
      <c r="D71" s="100"/>
      <c r="E71" s="100"/>
      <c r="F71" s="100"/>
      <c r="G71" s="100"/>
      <c r="H71" s="100"/>
      <c r="I71" s="100"/>
    </row>
  </sheetData>
  <sheetProtection algorithmName="SHA-512" hashValue="2DGog0ofNFd6yj1lxHU9/YeZARbIQB2e3XA1IhW2xZu0HwoxwmEzoNK3WtK81aBMbepSQOZyz9VE4LsNvT35TQ==" saltValue="AlY6fGHMC7ufr2L5fhu2Zw==" spinCount="100000" sheet="1" objects="1" scenarios="1" selectLockedCells="1" selectUnlockedCells="1"/>
  <mergeCells count="148">
    <mergeCell ref="B32:I33"/>
    <mergeCell ref="B68:G68"/>
    <mergeCell ref="B69:G69"/>
    <mergeCell ref="B4:I4"/>
    <mergeCell ref="K2:K34"/>
    <mergeCell ref="AK5:AK6"/>
    <mergeCell ref="AE5:AE6"/>
    <mergeCell ref="U5:U6"/>
    <mergeCell ref="V5:V6"/>
    <mergeCell ref="W5:W6"/>
    <mergeCell ref="X5:X6"/>
    <mergeCell ref="Y5:Z5"/>
    <mergeCell ref="AA5:AD5"/>
    <mergeCell ref="M32:T33"/>
    <mergeCell ref="AK29:AK30"/>
    <mergeCell ref="AK27:AK28"/>
    <mergeCell ref="M29:Q30"/>
    <mergeCell ref="R29:R30"/>
    <mergeCell ref="S29:T30"/>
    <mergeCell ref="AA29:AA30"/>
    <mergeCell ref="AI27:AI28"/>
    <mergeCell ref="AJ27:AJ28"/>
    <mergeCell ref="AF27:AF28"/>
    <mergeCell ref="AG27:AG28"/>
    <mergeCell ref="AH27:AH28"/>
    <mergeCell ref="M27:Q28"/>
    <mergeCell ref="R27:U28"/>
    <mergeCell ref="V27:V28"/>
    <mergeCell ref="W27:W28"/>
    <mergeCell ref="X27:X28"/>
    <mergeCell ref="Y27:Y28"/>
    <mergeCell ref="AE23:AF24"/>
    <mergeCell ref="AG23:AG24"/>
    <mergeCell ref="AH23:AJ24"/>
    <mergeCell ref="Z27:Z28"/>
    <mergeCell ref="AA27:AA28"/>
    <mergeCell ref="AB27:AB28"/>
    <mergeCell ref="AC27:AC28"/>
    <mergeCell ref="AD27:AD28"/>
    <mergeCell ref="AE27:AE28"/>
    <mergeCell ref="M19:M26"/>
    <mergeCell ref="AK23:AK24"/>
    <mergeCell ref="N25:P26"/>
    <mergeCell ref="Q25:Q26"/>
    <mergeCell ref="AG25:AG26"/>
    <mergeCell ref="AJ25:AJ26"/>
    <mergeCell ref="AK25:AK26"/>
    <mergeCell ref="N23:P24"/>
    <mergeCell ref="Q23:Q24"/>
    <mergeCell ref="R23:R24"/>
    <mergeCell ref="S23:T24"/>
    <mergeCell ref="AC23:AC24"/>
    <mergeCell ref="AD23:AD24"/>
    <mergeCell ref="AK19:AK20"/>
    <mergeCell ref="N21:P22"/>
    <mergeCell ref="Q21:Q22"/>
    <mergeCell ref="R21:R22"/>
    <mergeCell ref="S21:T22"/>
    <mergeCell ref="AD21:AD22"/>
    <mergeCell ref="AE21:AF22"/>
    <mergeCell ref="AG21:AG22"/>
    <mergeCell ref="AH21:AJ22"/>
    <mergeCell ref="AK21:AK22"/>
    <mergeCell ref="N19:P20"/>
    <mergeCell ref="AI15:AI16"/>
    <mergeCell ref="AF15:AF16"/>
    <mergeCell ref="AG15:AG16"/>
    <mergeCell ref="AK15:AK16"/>
    <mergeCell ref="AJ15:AJ16"/>
    <mergeCell ref="AK17:AK18"/>
    <mergeCell ref="AJ17:AJ18"/>
    <mergeCell ref="Q19:Q20"/>
    <mergeCell ref="R19:R20"/>
    <mergeCell ref="S19:T20"/>
    <mergeCell ref="AD19:AD20"/>
    <mergeCell ref="AE19:AF20"/>
    <mergeCell ref="AG19:AG20"/>
    <mergeCell ref="AH19:AJ20"/>
    <mergeCell ref="AF17:AF18"/>
    <mergeCell ref="AG17:AG18"/>
    <mergeCell ref="AH17:AH18"/>
    <mergeCell ref="AI17:AI18"/>
    <mergeCell ref="N17:Q18"/>
    <mergeCell ref="R17:W18"/>
    <mergeCell ref="X17:AE18"/>
    <mergeCell ref="AD15:AD16"/>
    <mergeCell ref="AE15:AE16"/>
    <mergeCell ref="X15:X16"/>
    <mergeCell ref="Y15:Y16"/>
    <mergeCell ref="Z15:Z16"/>
    <mergeCell ref="AA15:AA16"/>
    <mergeCell ref="AB15:AB16"/>
    <mergeCell ref="AC15:AC16"/>
    <mergeCell ref="AH15:AH16"/>
    <mergeCell ref="M15:N16"/>
    <mergeCell ref="O15:O16"/>
    <mergeCell ref="P15:P16"/>
    <mergeCell ref="Q15:Q16"/>
    <mergeCell ref="R15:U16"/>
    <mergeCell ref="V15:W16"/>
    <mergeCell ref="AA9:AA10"/>
    <mergeCell ref="AB9:AB10"/>
    <mergeCell ref="AC9:AC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T10"/>
    <mergeCell ref="M2:T3"/>
    <mergeCell ref="AF9:AF10"/>
    <mergeCell ref="AG9:AG10"/>
    <mergeCell ref="S5:T6"/>
    <mergeCell ref="AG5:AJ5"/>
    <mergeCell ref="AH9:AH10"/>
    <mergeCell ref="O5:O6"/>
    <mergeCell ref="P5:P6"/>
    <mergeCell ref="Q5:Q6"/>
    <mergeCell ref="AD9:AD10"/>
    <mergeCell ref="AE9:AE10"/>
    <mergeCell ref="C8:E8"/>
    <mergeCell ref="C7:E7"/>
    <mergeCell ref="D10:G10"/>
    <mergeCell ref="B2:I3"/>
    <mergeCell ref="B13:I13"/>
    <mergeCell ref="C6:E6"/>
    <mergeCell ref="U9:U10"/>
    <mergeCell ref="M13:N14"/>
    <mergeCell ref="O13:O14"/>
    <mergeCell ref="P13:P14"/>
    <mergeCell ref="Q13:Q14"/>
    <mergeCell ref="R13:T14"/>
    <mergeCell ref="U13:AK14"/>
    <mergeCell ref="AK9:AK10"/>
    <mergeCell ref="M11:N12"/>
    <mergeCell ref="O11:Q12"/>
    <mergeCell ref="R11:T12"/>
    <mergeCell ref="U11:AK12"/>
    <mergeCell ref="AI9:AI10"/>
    <mergeCell ref="AJ9:AJ10"/>
    <mergeCell ref="C9:E9"/>
    <mergeCell ref="M8:N8"/>
    <mergeCell ref="S8:T8"/>
    <mergeCell ref="M9:N10"/>
  </mergeCells>
  <conditionalFormatting sqref="U13">
    <cfRule type="cellIs" dxfId="2" priority="2" stopIfTrue="1" operator="notEqual">
      <formula>0</formula>
    </cfRule>
  </conditionalFormatting>
  <conditionalFormatting sqref="N17:Q18">
    <cfRule type="cellIs" dxfId="1" priority="3" stopIfTrue="1" operator="notEqual">
      <formula>""</formula>
    </cfRule>
  </conditionalFormatting>
  <conditionalFormatting sqref="R29:R30">
    <cfRule type="cellIs" dxfId="0" priority="4" stopIfTrue="1" operator="equal">
      <formula>""</formula>
    </cfRule>
  </conditionalFormatting>
  <hyperlinks>
    <hyperlink ref="M32:T33" r:id="rId1" display="Pour les utilisateurs de notre fichier EXCEL, pensez à anticiper la recopie sur le livre Recettes-Dépenses PAPIER dès maintenant. Si vous souhaitez en recommander un, cliquez ICI 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activeCell="S18" sqref="S18"/>
    </sheetView>
  </sheetViews>
  <sheetFormatPr baseColWidth="10" defaultRowHeight="15" x14ac:dyDescent="0.25"/>
  <cols>
    <col min="8" max="8" width="28.42578125" customWidth="1"/>
    <col min="16" max="16" width="30" customWidth="1"/>
  </cols>
  <sheetData>
    <row r="1" spans="1:19" x14ac:dyDescent="0.25">
      <c r="A1" s="4">
        <v>2</v>
      </c>
      <c r="B1" s="4" t="s">
        <v>23</v>
      </c>
      <c r="C1" s="27" t="s">
        <v>0</v>
      </c>
      <c r="D1" s="13"/>
      <c r="E1" s="13"/>
      <c r="F1" s="13"/>
      <c r="G1" s="13"/>
      <c r="H1" s="17" t="s">
        <v>52</v>
      </c>
      <c r="I1" s="28"/>
      <c r="J1" s="28"/>
      <c r="K1" s="28"/>
      <c r="L1" s="28"/>
      <c r="M1" s="28"/>
      <c r="N1" s="28"/>
      <c r="O1" s="29"/>
      <c r="P1" s="27" t="s">
        <v>71</v>
      </c>
    </row>
    <row r="2" spans="1:19" x14ac:dyDescent="0.25">
      <c r="B2" s="4" t="s">
        <v>24</v>
      </c>
      <c r="H2" s="178" t="s">
        <v>57</v>
      </c>
      <c r="I2" s="179"/>
      <c r="J2" s="179"/>
      <c r="K2" s="179"/>
      <c r="L2" s="179"/>
      <c r="M2" s="179"/>
      <c r="N2" s="179"/>
      <c r="O2" s="180"/>
      <c r="P2" s="30" t="s">
        <v>0</v>
      </c>
    </row>
    <row r="3" spans="1:19" x14ac:dyDescent="0.25">
      <c r="H3" s="181" t="s">
        <v>53</v>
      </c>
      <c r="I3" s="20">
        <v>1.0999999999999999E-2</v>
      </c>
      <c r="J3" s="1"/>
      <c r="K3" s="1"/>
      <c r="L3" s="483" t="s">
        <v>113</v>
      </c>
      <c r="M3" s="484"/>
      <c r="N3" s="1"/>
      <c r="O3" s="182"/>
      <c r="P3" s="478" t="s">
        <v>31</v>
      </c>
      <c r="Q3" s="478"/>
      <c r="R3" s="478"/>
      <c r="S3" s="7">
        <f>'Bordereaux théoriques'!F17</f>
        <v>0</v>
      </c>
    </row>
    <row r="4" spans="1:19" ht="15.75" customHeight="1" x14ac:dyDescent="0.25">
      <c r="H4" s="181" t="s">
        <v>54</v>
      </c>
      <c r="I4" s="20">
        <v>6.9000000000000006E-2</v>
      </c>
      <c r="J4" s="1"/>
      <c r="K4" s="476" t="s">
        <v>62</v>
      </c>
      <c r="L4" s="1"/>
      <c r="M4" s="1"/>
      <c r="N4" s="1"/>
      <c r="O4" s="182"/>
      <c r="P4" s="478" t="s">
        <v>1</v>
      </c>
      <c r="Q4" s="478"/>
      <c r="R4" s="478"/>
      <c r="S4" s="7">
        <f>'Bordereaux théoriques'!F18</f>
        <v>0</v>
      </c>
    </row>
    <row r="5" spans="1:19" x14ac:dyDescent="0.25">
      <c r="H5" s="181" t="s">
        <v>55</v>
      </c>
      <c r="I5" s="20">
        <v>7.4999999999999997E-2</v>
      </c>
      <c r="J5" s="1"/>
      <c r="K5" s="476"/>
      <c r="L5" s="1"/>
      <c r="M5" s="1"/>
      <c r="N5" s="1"/>
      <c r="O5" s="182"/>
      <c r="P5" s="479" t="s">
        <v>25</v>
      </c>
      <c r="Q5" s="479"/>
      <c r="R5" s="479"/>
      <c r="S5" s="7">
        <f>'Bordereaux théoriques'!F19</f>
        <v>0</v>
      </c>
    </row>
    <row r="6" spans="1:19" x14ac:dyDescent="0.25">
      <c r="H6" s="181" t="s">
        <v>56</v>
      </c>
      <c r="I6" s="20">
        <v>5.0000000000000001E-3</v>
      </c>
      <c r="J6" s="1"/>
      <c r="K6" s="1"/>
      <c r="L6" s="1"/>
      <c r="M6" s="1"/>
      <c r="N6" s="1"/>
      <c r="O6" s="182"/>
      <c r="P6" s="479" t="s">
        <v>32</v>
      </c>
      <c r="Q6" s="479"/>
      <c r="R6" s="479"/>
      <c r="S6" s="7">
        <f>'Bordereaux théoriques'!F20</f>
        <v>0</v>
      </c>
    </row>
    <row r="7" spans="1:19" x14ac:dyDescent="0.25">
      <c r="H7" s="183" t="s">
        <v>76</v>
      </c>
      <c r="I7" s="1"/>
      <c r="J7" s="1"/>
      <c r="K7" s="1"/>
      <c r="L7" s="1"/>
      <c r="M7" s="1"/>
      <c r="N7" s="1"/>
      <c r="O7" s="182"/>
      <c r="P7" s="479" t="s">
        <v>77</v>
      </c>
      <c r="Q7" s="479"/>
      <c r="R7" s="479"/>
      <c r="S7" s="7">
        <f>'Bordereaux théoriques'!F21-'Bordereaux théoriques'!C10-'Bordereaux théoriques'!D10-'Bordereaux théoriques'!E10</f>
        <v>0</v>
      </c>
    </row>
    <row r="8" spans="1:19" x14ac:dyDescent="0.25">
      <c r="H8" s="181" t="s">
        <v>53</v>
      </c>
      <c r="I8" s="20">
        <v>1.15E-2</v>
      </c>
      <c r="J8" s="1"/>
      <c r="K8" s="1"/>
      <c r="L8" s="1"/>
      <c r="M8" s="1"/>
      <c r="N8" s="1"/>
      <c r="O8" s="182"/>
      <c r="P8" s="482" t="s">
        <v>42</v>
      </c>
      <c r="Q8" s="482"/>
      <c r="R8" s="482"/>
      <c r="S8" s="7">
        <f>'Bordereaux théoriques'!C10+'Bordereaux théoriques'!D10+'Bordereaux théoriques'!E10</f>
        <v>0</v>
      </c>
    </row>
    <row r="9" spans="1:19" x14ac:dyDescent="0.25">
      <c r="H9" s="181" t="s">
        <v>54</v>
      </c>
      <c r="I9" s="20">
        <v>6.9000000000000006E-2</v>
      </c>
      <c r="J9" s="1"/>
      <c r="K9" s="1"/>
      <c r="L9" s="1"/>
      <c r="M9" s="1"/>
      <c r="N9" s="1"/>
      <c r="O9" s="182"/>
      <c r="P9" s="479" t="s">
        <v>27</v>
      </c>
      <c r="Q9" s="479"/>
      <c r="R9" s="479"/>
      <c r="S9" s="7">
        <f>'Bordereaux théoriques'!F22</f>
        <v>0</v>
      </c>
    </row>
    <row r="10" spans="1:19" x14ac:dyDescent="0.25">
      <c r="H10" s="181" t="s">
        <v>55</v>
      </c>
      <c r="I10" s="20">
        <v>7.4999999999999997E-2</v>
      </c>
      <c r="J10" s="1"/>
      <c r="K10" s="21" t="s">
        <v>62</v>
      </c>
      <c r="L10" s="1"/>
      <c r="M10" s="1"/>
      <c r="N10" s="1"/>
      <c r="O10" s="182"/>
    </row>
    <row r="11" spans="1:19" x14ac:dyDescent="0.25">
      <c r="H11" s="181" t="s">
        <v>56</v>
      </c>
      <c r="I11" s="20">
        <v>5.0000000000000001E-3</v>
      </c>
      <c r="J11" s="1"/>
      <c r="K11" s="21"/>
      <c r="L11" s="1"/>
      <c r="M11" s="1"/>
      <c r="N11" s="1"/>
      <c r="O11" s="182"/>
      <c r="P11" s="30" t="s">
        <v>52</v>
      </c>
    </row>
    <row r="12" spans="1:19" x14ac:dyDescent="0.25">
      <c r="H12" s="181" t="s">
        <v>25</v>
      </c>
      <c r="I12" s="20">
        <v>3.5000000000000001E-3</v>
      </c>
      <c r="J12" s="1"/>
      <c r="K12" s="1"/>
      <c r="L12" s="1"/>
      <c r="M12" s="1"/>
      <c r="N12" s="1"/>
      <c r="O12" s="182"/>
      <c r="P12" s="480" t="str">
        <f>H23</f>
        <v>obligatoires</v>
      </c>
      <c r="Q12" s="481"/>
      <c r="R12" s="481"/>
      <c r="S12">
        <f>M23</f>
        <v>0</v>
      </c>
    </row>
    <row r="13" spans="1:19" x14ac:dyDescent="0.25">
      <c r="H13" s="181"/>
      <c r="I13" s="1"/>
      <c r="J13" s="1"/>
      <c r="K13" s="1"/>
      <c r="L13" s="1"/>
      <c r="M13" s="1"/>
      <c r="N13" s="1"/>
      <c r="O13" s="182"/>
      <c r="P13" s="480" t="str">
        <f>H24</f>
        <v>CSG D</v>
      </c>
      <c r="Q13" s="481"/>
      <c r="R13" s="481"/>
      <c r="S13">
        <f>M24</f>
        <v>0</v>
      </c>
    </row>
    <row r="14" spans="1:19" x14ac:dyDescent="0.25">
      <c r="H14" s="177" t="s">
        <v>113</v>
      </c>
      <c r="I14" s="22" t="s">
        <v>58</v>
      </c>
      <c r="J14" s="22" t="s">
        <v>59</v>
      </c>
      <c r="K14" s="22" t="s">
        <v>60</v>
      </c>
      <c r="L14" s="22" t="s">
        <v>61</v>
      </c>
      <c r="M14" s="1"/>
      <c r="N14" s="1"/>
      <c r="O14" s="182"/>
      <c r="P14" s="480" t="str">
        <f>H25</f>
        <v>CSGND</v>
      </c>
      <c r="Q14" s="481"/>
      <c r="R14" s="481"/>
      <c r="S14">
        <f>M25</f>
        <v>0</v>
      </c>
    </row>
    <row r="15" spans="1:19" x14ac:dyDescent="0.25">
      <c r="H15" s="181"/>
      <c r="I15" s="22"/>
      <c r="J15" s="22"/>
      <c r="K15" s="22"/>
      <c r="L15" s="22"/>
      <c r="M15" s="1"/>
      <c r="N15" s="1"/>
      <c r="O15" s="182"/>
      <c r="P15" s="480" t="str">
        <f>H26</f>
        <v>CFP</v>
      </c>
      <c r="Q15" s="481"/>
      <c r="R15" s="481"/>
      <c r="S15">
        <f>M26</f>
        <v>0</v>
      </c>
    </row>
    <row r="16" spans="1:19" x14ac:dyDescent="0.25">
      <c r="H16" s="181" t="s">
        <v>63</v>
      </c>
      <c r="I16" s="23">
        <f>ROUND($I$15*I3,0)</f>
        <v>0</v>
      </c>
      <c r="J16" s="23">
        <f>ROUND($J$15*I3,0)</f>
        <v>0</v>
      </c>
      <c r="K16" s="23">
        <f>ROUND($K$15*I8,0)</f>
        <v>0</v>
      </c>
      <c r="L16" s="23">
        <f>ROUND($L$15*I8,0)</f>
        <v>0</v>
      </c>
      <c r="M16" s="1">
        <f>SUM(I16:L16)</f>
        <v>0</v>
      </c>
      <c r="N16" s="1">
        <f>M17+M16</f>
        <v>0</v>
      </c>
      <c r="O16" s="182"/>
    </row>
    <row r="17" spans="8:19" x14ac:dyDescent="0.25">
      <c r="H17" s="181" t="s">
        <v>54</v>
      </c>
      <c r="I17" s="23">
        <f>ROUND($I$15*I4,0)</f>
        <v>0</v>
      </c>
      <c r="J17" s="23">
        <f>ROUND($J$15*I4,0)</f>
        <v>0</v>
      </c>
      <c r="K17" s="23">
        <f>ROUND($K$15*I9,0)</f>
        <v>0</v>
      </c>
      <c r="L17" s="23">
        <f>ROUND($L$15*I9,0)</f>
        <v>0</v>
      </c>
      <c r="M17" s="1">
        <f>SUM(I17:L17)</f>
        <v>0</v>
      </c>
      <c r="N17" s="1"/>
      <c r="O17" s="182"/>
      <c r="P17" t="s">
        <v>72</v>
      </c>
      <c r="Q17" t="s">
        <v>0</v>
      </c>
      <c r="R17" t="s">
        <v>52</v>
      </c>
    </row>
    <row r="18" spans="8:19" x14ac:dyDescent="0.25">
      <c r="H18" s="181" t="s">
        <v>55</v>
      </c>
      <c r="I18" s="23">
        <f>ROUND($I$15*I5,0)</f>
        <v>0</v>
      </c>
      <c r="J18" s="23">
        <f>ROUND($J$15*I5,0)</f>
        <v>0</v>
      </c>
      <c r="K18" s="23">
        <f>ROUND($K$15*I10,0)</f>
        <v>0</v>
      </c>
      <c r="L18" s="23">
        <f>ROUND($L$15*I10,0)</f>
        <v>0</v>
      </c>
      <c r="M18" s="1">
        <f>SUM(I18:L18)</f>
        <v>0</v>
      </c>
      <c r="N18" s="1">
        <f>M18+M19</f>
        <v>0</v>
      </c>
      <c r="O18" s="182"/>
      <c r="P18" t="s">
        <v>79</v>
      </c>
      <c r="Q18" s="7">
        <f>S7</f>
        <v>0</v>
      </c>
      <c r="R18">
        <f>S14</f>
        <v>0</v>
      </c>
      <c r="S18">
        <f t="shared" ref="S18:S24" si="0">IF(AND(Q18,R18)=0,0,IF(Q18=0,R18,Q18))</f>
        <v>0</v>
      </c>
    </row>
    <row r="19" spans="8:19" x14ac:dyDescent="0.25">
      <c r="H19" s="181" t="s">
        <v>56</v>
      </c>
      <c r="I19" s="23">
        <f>ROUND($I$15*I6,0)</f>
        <v>0</v>
      </c>
      <c r="J19" s="23">
        <f>ROUND($J$15*I6,0)</f>
        <v>0</v>
      </c>
      <c r="K19" s="23">
        <f>ROUND($K$15*I11,0)</f>
        <v>0</v>
      </c>
      <c r="L19" s="23">
        <f>ROUND($L$15*I11,0)</f>
        <v>0</v>
      </c>
      <c r="M19" s="1">
        <f>SUM(I19:L19)</f>
        <v>0</v>
      </c>
      <c r="N19" s="1"/>
      <c r="O19" s="182"/>
      <c r="P19" t="s">
        <v>78</v>
      </c>
      <c r="Q19" s="7">
        <f>S8</f>
        <v>0</v>
      </c>
      <c r="S19">
        <f t="shared" si="0"/>
        <v>0</v>
      </c>
    </row>
    <row r="20" spans="8:19" x14ac:dyDescent="0.25">
      <c r="H20" s="181" t="s">
        <v>25</v>
      </c>
      <c r="I20" s="23"/>
      <c r="J20" s="1"/>
      <c r="K20" s="23">
        <f>ROUND($K$15*4*I12,0)</f>
        <v>0</v>
      </c>
      <c r="L20" s="1"/>
      <c r="M20" s="1">
        <f>SUM(I20:L20)</f>
        <v>0</v>
      </c>
      <c r="N20" s="1"/>
      <c r="O20" s="182"/>
      <c r="P20" t="s">
        <v>73</v>
      </c>
      <c r="Q20" s="7">
        <f>S5</f>
        <v>0</v>
      </c>
      <c r="R20">
        <f>S15</f>
        <v>0</v>
      </c>
      <c r="S20">
        <f t="shared" si="0"/>
        <v>0</v>
      </c>
    </row>
    <row r="21" spans="8:19" x14ac:dyDescent="0.25">
      <c r="H21" s="184"/>
      <c r="I21" s="185">
        <f>SUM(I16:I20)</f>
        <v>0</v>
      </c>
      <c r="J21" s="185">
        <f>SUM(J16:J20)</f>
        <v>0</v>
      </c>
      <c r="K21" s="185">
        <f>SUM(K16:K20)</f>
        <v>0</v>
      </c>
      <c r="L21" s="185">
        <f>SUM(L16:L20)</f>
        <v>0</v>
      </c>
      <c r="M21" s="186"/>
      <c r="N21" s="186"/>
      <c r="O21" s="187"/>
      <c r="P21" t="s">
        <v>74</v>
      </c>
      <c r="Q21" s="7">
        <f>S6</f>
        <v>0</v>
      </c>
      <c r="R21">
        <f>S13</f>
        <v>0</v>
      </c>
      <c r="S21">
        <f t="shared" si="0"/>
        <v>0</v>
      </c>
    </row>
    <row r="22" spans="8:19" x14ac:dyDescent="0.25">
      <c r="H22" s="19" t="s">
        <v>68</v>
      </c>
      <c r="I22" s="1"/>
      <c r="J22" s="1"/>
      <c r="K22" s="1"/>
      <c r="L22" s="1"/>
      <c r="M22" s="1"/>
      <c r="N22" s="1"/>
      <c r="O22" s="18"/>
      <c r="P22" t="s">
        <v>80</v>
      </c>
      <c r="Q22" s="7">
        <f>S3</f>
        <v>0</v>
      </c>
      <c r="R22">
        <f>S12</f>
        <v>0</v>
      </c>
      <c r="S22">
        <f t="shared" si="0"/>
        <v>0</v>
      </c>
    </row>
    <row r="23" spans="8:19" x14ac:dyDescent="0.25">
      <c r="H23" s="19" t="s">
        <v>65</v>
      </c>
      <c r="I23" s="1">
        <f>I35+I36</f>
        <v>0</v>
      </c>
      <c r="J23" s="1">
        <f>J35+J36</f>
        <v>0</v>
      </c>
      <c r="K23" s="1">
        <f>K35+K36</f>
        <v>0</v>
      </c>
      <c r="L23" s="1">
        <f>L35+L36</f>
        <v>0</v>
      </c>
      <c r="M23" s="1">
        <f>SUM(I23:L23)</f>
        <v>0</v>
      </c>
      <c r="N23" s="1" t="str">
        <f>IF((N16-M23)=0,"OK",M23-N16)</f>
        <v>OK</v>
      </c>
      <c r="O23" s="18"/>
      <c r="P23" t="s">
        <v>81</v>
      </c>
      <c r="Q23" s="7">
        <f>S4</f>
        <v>0</v>
      </c>
      <c r="S23">
        <f t="shared" si="0"/>
        <v>0</v>
      </c>
    </row>
    <row r="24" spans="8:19" x14ac:dyDescent="0.25">
      <c r="H24" s="19" t="s">
        <v>66</v>
      </c>
      <c r="I24" s="1">
        <f>ROUND((I37+I38)*6.8/9.7,0)</f>
        <v>0</v>
      </c>
      <c r="J24" s="1">
        <f>ROUND((J37+J38)*6.8/9.7,0)</f>
        <v>0</v>
      </c>
      <c r="K24" s="1">
        <f>ROUND((K37+K38)*6.8/9.7,0)</f>
        <v>0</v>
      </c>
      <c r="L24" s="1">
        <f>ROUND((L37+L38)*6.8/9.7,0)</f>
        <v>0</v>
      </c>
      <c r="M24" s="1">
        <f>SUM(I24:L24)</f>
        <v>0</v>
      </c>
      <c r="N24" s="477" t="str">
        <f>IF((M24+M25-N18)=0,"OK",M24+M25-N18)</f>
        <v>OK</v>
      </c>
      <c r="O24" s="18"/>
      <c r="P24" t="s">
        <v>75</v>
      </c>
      <c r="Q24" s="7">
        <f>S9</f>
        <v>0</v>
      </c>
      <c r="R24">
        <v>0</v>
      </c>
      <c r="S24">
        <f t="shared" si="0"/>
        <v>0</v>
      </c>
    </row>
    <row r="25" spans="8:19" x14ac:dyDescent="0.25">
      <c r="H25" s="19" t="s">
        <v>67</v>
      </c>
      <c r="I25" s="1">
        <f>I37+I38-I24</f>
        <v>0</v>
      </c>
      <c r="J25" s="1">
        <f>J37+J38-J24</f>
        <v>0</v>
      </c>
      <c r="K25" s="1">
        <f>K37+K38-K24</f>
        <v>0</v>
      </c>
      <c r="L25" s="1">
        <f>L37+L38-L24</f>
        <v>0</v>
      </c>
      <c r="M25" s="1">
        <f>SUM(I25:L25)</f>
        <v>0</v>
      </c>
      <c r="N25" s="477"/>
      <c r="O25" s="18"/>
    </row>
    <row r="26" spans="8:19" x14ac:dyDescent="0.25">
      <c r="H26" s="19" t="s">
        <v>25</v>
      </c>
      <c r="I26" s="1">
        <f>I20</f>
        <v>0</v>
      </c>
      <c r="J26" s="1">
        <f>J20</f>
        <v>0</v>
      </c>
      <c r="K26" s="1">
        <f>K39</f>
        <v>0</v>
      </c>
      <c r="L26" s="1">
        <f>L20</f>
        <v>0</v>
      </c>
      <c r="M26" s="1">
        <f>SUM(I26:L26)</f>
        <v>0</v>
      </c>
      <c r="N26" s="1"/>
      <c r="O26" s="18"/>
    </row>
    <row r="27" spans="8:19" x14ac:dyDescent="0.25">
      <c r="H27" s="19" t="s">
        <v>69</v>
      </c>
      <c r="I27" s="1"/>
      <c r="J27" s="1"/>
      <c r="K27" s="1"/>
      <c r="L27" s="1"/>
      <c r="M27" s="1"/>
      <c r="N27" s="1"/>
      <c r="O27" s="18"/>
    </row>
    <row r="28" spans="8:19" x14ac:dyDescent="0.25">
      <c r="H28" s="19" t="s">
        <v>63</v>
      </c>
      <c r="I28" s="1">
        <f>'Bordereaux théoriques'!J5</f>
        <v>0</v>
      </c>
      <c r="J28" s="1">
        <f>'Bordereaux théoriques'!M5</f>
        <v>0</v>
      </c>
      <c r="K28" s="1">
        <f>'Bordereaux théoriques'!J11</f>
        <v>0</v>
      </c>
      <c r="L28" s="1">
        <f>'Bordereaux théoriques'!M11</f>
        <v>0</v>
      </c>
      <c r="M28" s="1"/>
      <c r="N28" s="1"/>
      <c r="O28" s="18"/>
    </row>
    <row r="29" spans="8:19" x14ac:dyDescent="0.25">
      <c r="H29" s="19" t="s">
        <v>54</v>
      </c>
      <c r="I29" s="1">
        <f>'Bordereaux théoriques'!J6</f>
        <v>0</v>
      </c>
      <c r="J29" s="1">
        <f>'Bordereaux théoriques'!M6</f>
        <v>0</v>
      </c>
      <c r="K29" s="1">
        <f>'Bordereaux théoriques'!J12</f>
        <v>0</v>
      </c>
      <c r="L29" s="1">
        <f>'Bordereaux théoriques'!M12</f>
        <v>0</v>
      </c>
      <c r="M29" s="1"/>
      <c r="N29" s="1"/>
      <c r="O29" s="18"/>
    </row>
    <row r="30" spans="8:19" x14ac:dyDescent="0.25">
      <c r="H30" s="19" t="s">
        <v>55</v>
      </c>
      <c r="I30" s="1">
        <f>'Bordereaux théoriques'!J7</f>
        <v>0</v>
      </c>
      <c r="J30" s="1">
        <f>'Bordereaux théoriques'!M7</f>
        <v>0</v>
      </c>
      <c r="K30" s="1">
        <f>'Bordereaux théoriques'!J13</f>
        <v>0</v>
      </c>
      <c r="L30" s="1">
        <f>'Bordereaux théoriques'!M13</f>
        <v>0</v>
      </c>
      <c r="M30" s="1"/>
      <c r="N30" s="1"/>
      <c r="O30" s="18"/>
    </row>
    <row r="31" spans="8:19" x14ac:dyDescent="0.25">
      <c r="H31" s="19" t="s">
        <v>56</v>
      </c>
      <c r="I31" s="1">
        <f>'Bordereaux théoriques'!J8</f>
        <v>0</v>
      </c>
      <c r="J31" s="1">
        <f>'Bordereaux théoriques'!M8</f>
        <v>0</v>
      </c>
      <c r="K31" s="1">
        <f>'Bordereaux théoriques'!J14</f>
        <v>0</v>
      </c>
      <c r="L31" s="1">
        <f>'Bordereaux théoriques'!M14</f>
        <v>0</v>
      </c>
      <c r="M31" s="1"/>
      <c r="N31" s="1"/>
      <c r="O31" s="18"/>
    </row>
    <row r="32" spans="8:19" x14ac:dyDescent="0.25">
      <c r="H32" s="19" t="s">
        <v>25</v>
      </c>
      <c r="I32" s="1"/>
      <c r="J32" s="1"/>
      <c r="K32" s="1">
        <f>'Bordereaux théoriques'!J15</f>
        <v>0</v>
      </c>
      <c r="L32" s="1"/>
      <c r="M32" s="1"/>
      <c r="N32" s="1"/>
      <c r="O32" s="18"/>
    </row>
    <row r="33" spans="8:15" x14ac:dyDescent="0.25">
      <c r="H33" s="19"/>
      <c r="I33" s="1"/>
      <c r="J33" s="1"/>
      <c r="K33" s="1"/>
      <c r="L33" s="1"/>
      <c r="M33" s="1"/>
      <c r="N33" s="1"/>
      <c r="O33" s="18"/>
    </row>
    <row r="34" spans="8:15" x14ac:dyDescent="0.25">
      <c r="H34" s="19" t="s">
        <v>70</v>
      </c>
      <c r="I34" s="1"/>
      <c r="J34" s="1"/>
      <c r="K34" s="1"/>
      <c r="L34" s="1"/>
      <c r="M34" s="1"/>
      <c r="N34" s="1"/>
      <c r="O34" s="18"/>
    </row>
    <row r="35" spans="8:15" x14ac:dyDescent="0.25">
      <c r="H35" s="19" t="s">
        <v>63</v>
      </c>
      <c r="I35" s="1">
        <f>IF(I28=0,I16,I28)</f>
        <v>0</v>
      </c>
      <c r="J35" s="1">
        <f>IF(J28=0,J16,J28)</f>
        <v>0</v>
      </c>
      <c r="K35" s="1">
        <f>IF(K28=0,K16,K28)</f>
        <v>0</v>
      </c>
      <c r="L35" s="1">
        <f>IF(L28=0,L16,L28)</f>
        <v>0</v>
      </c>
      <c r="M35" s="1"/>
      <c r="N35" s="1"/>
      <c r="O35" s="18"/>
    </row>
    <row r="36" spans="8:15" x14ac:dyDescent="0.25">
      <c r="H36" s="19" t="s">
        <v>54</v>
      </c>
      <c r="I36" s="1">
        <f>IF(I29=0,I17,I29)</f>
        <v>0</v>
      </c>
      <c r="J36" s="1">
        <f t="shared" ref="I36:L38" si="1">IF(J29=0,J17,J29)</f>
        <v>0</v>
      </c>
      <c r="K36" s="1">
        <f t="shared" si="1"/>
        <v>0</v>
      </c>
      <c r="L36" s="1">
        <f t="shared" si="1"/>
        <v>0</v>
      </c>
      <c r="M36" s="1"/>
      <c r="N36" s="1"/>
      <c r="O36" s="18"/>
    </row>
    <row r="37" spans="8:15" x14ac:dyDescent="0.25">
      <c r="H37" s="19" t="s">
        <v>55</v>
      </c>
      <c r="I37" s="1">
        <f>IF(I30=0,I18,I30)</f>
        <v>0</v>
      </c>
      <c r="J37" s="1">
        <f t="shared" si="1"/>
        <v>0</v>
      </c>
      <c r="K37" s="1">
        <f t="shared" si="1"/>
        <v>0</v>
      </c>
      <c r="L37" s="1">
        <f t="shared" si="1"/>
        <v>0</v>
      </c>
      <c r="M37" s="1"/>
      <c r="N37" s="1"/>
      <c r="O37" s="18"/>
    </row>
    <row r="38" spans="8:15" x14ac:dyDescent="0.25">
      <c r="H38" s="19" t="s">
        <v>56</v>
      </c>
      <c r="I38" s="1">
        <f t="shared" si="1"/>
        <v>0</v>
      </c>
      <c r="J38" s="1">
        <f t="shared" si="1"/>
        <v>0</v>
      </c>
      <c r="K38" s="1">
        <f t="shared" si="1"/>
        <v>0</v>
      </c>
      <c r="L38" s="1">
        <f t="shared" si="1"/>
        <v>0</v>
      </c>
      <c r="M38" s="1"/>
      <c r="N38" s="1"/>
      <c r="O38" s="18"/>
    </row>
    <row r="39" spans="8:15" ht="15.75" thickBot="1" x14ac:dyDescent="0.3">
      <c r="H39" s="24" t="s">
        <v>25</v>
      </c>
      <c r="I39" s="25"/>
      <c r="J39" s="25"/>
      <c r="K39" s="25">
        <f>IF(K32=0,K20,K32)</f>
        <v>0</v>
      </c>
      <c r="L39" s="25"/>
      <c r="M39" s="25"/>
      <c r="N39" s="25"/>
      <c r="O39" s="26"/>
    </row>
  </sheetData>
  <protectedRanges>
    <protectedRange password="CB82" sqref="P3:P9" name="Plage1"/>
  </protectedRanges>
  <mergeCells count="14">
    <mergeCell ref="K4:K5"/>
    <mergeCell ref="N24:N25"/>
    <mergeCell ref="P3:R3"/>
    <mergeCell ref="P4:R4"/>
    <mergeCell ref="P5:R5"/>
    <mergeCell ref="P6:R6"/>
    <mergeCell ref="P7:R7"/>
    <mergeCell ref="P9:R9"/>
    <mergeCell ref="P12:R12"/>
    <mergeCell ref="P13:R13"/>
    <mergeCell ref="P14:R14"/>
    <mergeCell ref="P15:R15"/>
    <mergeCell ref="P8:R8"/>
    <mergeCell ref="L3: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Montants payés sur l'année</vt:lpstr>
      <vt:lpstr>Bordereaux théoriques</vt:lpstr>
      <vt:lpstr>OD de Ventilation annuelle</vt:lpstr>
      <vt:lpstr>Feuil1</vt:lpstr>
      <vt:lpstr>'Montants payés sur l''année'!Zone_d_impression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ETIENNE</dc:creator>
  <cp:lastModifiedBy>YL</cp:lastModifiedBy>
  <cp:lastPrinted>2017-11-03T14:22:40Z</cp:lastPrinted>
  <dcterms:created xsi:type="dcterms:W3CDTF">2017-11-02T08:21:29Z</dcterms:created>
  <dcterms:modified xsi:type="dcterms:W3CDTF">2020-12-23T10:24:29Z</dcterms:modified>
</cp:coreProperties>
</file>